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6" windowHeight="7680" activeTab="1"/>
  </bookViews>
  <sheets>
    <sheet name="DB" sheetId="1" r:id="rId1"/>
    <sheet name="プリント" sheetId="3" r:id="rId2"/>
  </sheets>
  <definedNames>
    <definedName name="DB画像1">DB!$B$5</definedName>
    <definedName name="DB画像10">DB!$B$14</definedName>
    <definedName name="DB画像11">DB!$B$15</definedName>
    <definedName name="DB画像12">DB!$B$16</definedName>
    <definedName name="DB画像13">DB!$B$17</definedName>
    <definedName name="DB画像14">DB!$B$18</definedName>
    <definedName name="DB画像15">DB!$B$19</definedName>
    <definedName name="DB画像16">DB!$B$20</definedName>
    <definedName name="DB画像17">DB!$B$21</definedName>
    <definedName name="DB画像18">DB!$B$22</definedName>
    <definedName name="DB画像19">DB!$B$23</definedName>
    <definedName name="DB画像2">DB!$B$6</definedName>
    <definedName name="DB画像20">DB!$B$24</definedName>
    <definedName name="DB画像21">DB!$B$25</definedName>
    <definedName name="DB画像22">DB!$B$26</definedName>
    <definedName name="DB画像23">DB!$B$27</definedName>
    <definedName name="DB画像24">DB!$B$28</definedName>
    <definedName name="DB画像25">DB!$B$29</definedName>
    <definedName name="DB画像26">DB!$B$30</definedName>
    <definedName name="DB画像27">DB!$B$31</definedName>
    <definedName name="DB画像28">DB!$B$32</definedName>
    <definedName name="DB画像29">DB!$B$33</definedName>
    <definedName name="DB画像3">DB!$B$7</definedName>
    <definedName name="DB画像30">DB!$B$34</definedName>
    <definedName name="DB画像31">DB!$B$35</definedName>
    <definedName name="DB画像32">DB!$B$36</definedName>
    <definedName name="DB画像33">DB!$B$37</definedName>
    <definedName name="DB画像34">DB!$B$38</definedName>
    <definedName name="DB画像35">DB!$B$39</definedName>
    <definedName name="DB画像36">DB!$B$40</definedName>
    <definedName name="DB画像4">DB!$B$8</definedName>
    <definedName name="DB画像5">DB!$B$9</definedName>
    <definedName name="DB画像6">DB!$B$10</definedName>
    <definedName name="DB画像7">DB!$B$11</definedName>
    <definedName name="DB画像8">DB!$B$12</definedName>
    <definedName name="DB画像9">DB!$B$13</definedName>
    <definedName name="MaxID">DB!$A$3</definedName>
    <definedName name="_xlnm.Print_Area" localSheetId="0">DB!$C$1</definedName>
    <definedName name="_xlnm.Print_Area" localSheetId="1">プリント!$B$4:$K$8</definedName>
    <definedName name="選択肢1" localSheetId="1">プリント!$AA$22</definedName>
    <definedName name="選択肢1">#REF!</definedName>
    <definedName name="選択肢10" localSheetId="1">プリント!$AA$31</definedName>
    <definedName name="選択肢10">#REF!</definedName>
    <definedName name="選択肢10画像" localSheetId="1">INDIRECT(プリント!選択肢10)</definedName>
    <definedName name="選択肢11" localSheetId="1">プリント!#REF!</definedName>
    <definedName name="選択肢11">#REF!</definedName>
    <definedName name="選択肢11画像" localSheetId="1">INDIRECT(プリント!選択肢11)</definedName>
    <definedName name="選択肢12" localSheetId="1">プリント!#REF!</definedName>
    <definedName name="選択肢12">#REF!</definedName>
    <definedName name="選択肢12画像" localSheetId="1">INDIRECT(プリント!選択肢12)</definedName>
    <definedName name="選択肢13" localSheetId="1">プリント!#REF!</definedName>
    <definedName name="選択肢13">#REF!</definedName>
    <definedName name="選択肢13画像" localSheetId="1">INDIRECT(プリント!選択肢13)</definedName>
    <definedName name="選択肢14" localSheetId="1">プリント!#REF!</definedName>
    <definedName name="選択肢14">#REF!</definedName>
    <definedName name="選択肢14画像" localSheetId="1">INDIRECT(プリント!選択肢14)</definedName>
    <definedName name="選択肢15" localSheetId="1">プリント!#REF!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プリント!$AA$23</definedName>
    <definedName name="選択肢2">#REF!</definedName>
    <definedName name="選択肢2画像" localSheetId="1">INDIRECT(プリント!選択肢2)</definedName>
    <definedName name="選択肢3" localSheetId="1">プリント!$AA$24</definedName>
    <definedName name="選択肢3">#REF!</definedName>
    <definedName name="選択肢3画像" localSheetId="1">INDIRECT(プリント!選択肢3)</definedName>
    <definedName name="選択肢4" localSheetId="1">プリント!$AA$25</definedName>
    <definedName name="選択肢4">#REF!</definedName>
    <definedName name="選択肢4画像" localSheetId="1">INDIRECT(プリント!選択肢4)</definedName>
    <definedName name="選択肢5" localSheetId="1">プリント!$AA$26</definedName>
    <definedName name="選択肢5">#REF!</definedName>
    <definedName name="選択肢5画像" localSheetId="1">INDIRECT(プリント!選択肢5)</definedName>
    <definedName name="選択肢6" localSheetId="1">プリント!$AA$27</definedName>
    <definedName name="選択肢6">#REF!</definedName>
    <definedName name="選択肢6画像" localSheetId="1">INDIRECT(プリント!選択肢6)</definedName>
    <definedName name="選択肢7" localSheetId="1">プリント!$AA$28</definedName>
    <definedName name="選択肢7">#REF!</definedName>
    <definedName name="選択肢7画像" localSheetId="1">INDIRECT(プリント!選択肢7)</definedName>
    <definedName name="選択肢8" localSheetId="1">プリント!$AA$29</definedName>
    <definedName name="選択肢8">#REF!</definedName>
    <definedName name="選択肢8画像" localSheetId="1">INDIRECT(プリント!選択肢8)</definedName>
    <definedName name="選択肢9" localSheetId="1">プリント!$AA$30</definedName>
    <definedName name="選択肢9">#REF!</definedName>
    <definedName name="選択肢9画像" localSheetId="1">INDIRECT(プリント!選択肢9)</definedName>
    <definedName name="問1" localSheetId="1">プリント!$U$22</definedName>
    <definedName name="問1">#REF!</definedName>
    <definedName name="問10" localSheetId="1">プリント!$U$31</definedName>
    <definedName name="問10">#REF!</definedName>
    <definedName name="問10画像" localSheetId="1">INDIRECT(プリント!問10)</definedName>
    <definedName name="問11" localSheetId="1">プリント!#REF!</definedName>
    <definedName name="問11">#REF!</definedName>
    <definedName name="問11画像" localSheetId="1">INDIRECT(プリント!問11)</definedName>
    <definedName name="問12" localSheetId="1">プリント!#REF!</definedName>
    <definedName name="問12">#REF!</definedName>
    <definedName name="問12画像" localSheetId="1">INDIRECT(プリント!問12)</definedName>
    <definedName name="問13" localSheetId="1">プリント!#REF!</definedName>
    <definedName name="問13">#REF!</definedName>
    <definedName name="問13画像" localSheetId="1">INDIRECT(プリント!問13)</definedName>
    <definedName name="問14" localSheetId="1">プリント!#REF!</definedName>
    <definedName name="問14">#REF!</definedName>
    <definedName name="問14画像" localSheetId="1">INDIRECT(プリント!問14)</definedName>
    <definedName name="問15" localSheetId="1">プリント!#REF!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プリント!$U$23</definedName>
    <definedName name="問2">#REF!</definedName>
    <definedName name="問2画像" localSheetId="1">INDIRECT(プリント!問2)</definedName>
    <definedName name="問3" localSheetId="1">プリント!$U$24</definedName>
    <definedName name="問3">#REF!</definedName>
    <definedName name="問3画像" localSheetId="1">INDIRECT(プリント!問3)</definedName>
    <definedName name="問4" localSheetId="1">プリント!$U$25</definedName>
    <definedName name="問4">#REF!</definedName>
    <definedName name="問4画像" localSheetId="1">INDIRECT(プリント!問4)</definedName>
    <definedName name="問5" localSheetId="1">プリント!$U$26</definedName>
    <definedName name="問5">#REF!</definedName>
    <definedName name="問5画像" localSheetId="1">INDIRECT(プリント!問5)</definedName>
    <definedName name="問6" localSheetId="1">プリント!$U$27</definedName>
    <definedName name="問6">#REF!</definedName>
    <definedName name="問6画像" localSheetId="1">INDIRECT(プリント!問6)</definedName>
    <definedName name="問7" localSheetId="1">プリント!$U$28</definedName>
    <definedName name="問7">#REF!</definedName>
    <definedName name="問7画像" localSheetId="1">INDIRECT(プリント!問7)</definedName>
    <definedName name="問8" localSheetId="1">プリント!$U$29</definedName>
    <definedName name="問8">#REF!</definedName>
    <definedName name="問8画像" localSheetId="1">INDIRECT(プリント!問8)</definedName>
    <definedName name="問9" localSheetId="1">プリント!$U$30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G3" i="3" l="1"/>
  <c r="G2" i="3"/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AB23" i="3" l="1"/>
  <c r="AC23" i="3"/>
  <c r="AD23" i="3"/>
  <c r="AB24" i="3"/>
  <c r="AD24" i="3" s="1"/>
  <c r="AC24" i="3"/>
  <c r="AB25" i="3"/>
  <c r="AD25" i="3" s="1"/>
  <c r="AC25" i="3"/>
  <c r="AB26" i="3"/>
  <c r="AC26" i="3"/>
  <c r="AD26" i="3"/>
  <c r="AB27" i="3"/>
  <c r="AC27" i="3"/>
  <c r="AD27" i="3"/>
  <c r="AB28" i="3"/>
  <c r="AD28" i="3" s="1"/>
  <c r="AC28" i="3"/>
  <c r="AB29" i="3"/>
  <c r="AD29" i="3" s="1"/>
  <c r="AC29" i="3"/>
  <c r="AB30" i="3"/>
  <c r="AC30" i="3"/>
  <c r="AD30" i="3"/>
  <c r="AB31" i="3"/>
  <c r="AD31" i="3" s="1"/>
  <c r="AC31" i="3"/>
  <c r="AC22" i="3"/>
  <c r="AB22" i="3"/>
  <c r="AD22" i="3" s="1"/>
  <c r="A3" i="1" l="1"/>
  <c r="AT84" i="3" l="1"/>
  <c r="AP84" i="3"/>
  <c r="AL84" i="3"/>
  <c r="AT83" i="3"/>
  <c r="AP83" i="3"/>
  <c r="AL83" i="3"/>
  <c r="AT82" i="3"/>
  <c r="AP82" i="3"/>
  <c r="AL82" i="3"/>
  <c r="AT81" i="3"/>
  <c r="AP81" i="3"/>
  <c r="AL81" i="3"/>
  <c r="AT80" i="3"/>
  <c r="AP80" i="3"/>
  <c r="AL80" i="3"/>
  <c r="AT79" i="3"/>
  <c r="AP79" i="3"/>
  <c r="AL79" i="3"/>
  <c r="AT78" i="3"/>
  <c r="AP78" i="3"/>
  <c r="AL78" i="3"/>
  <c r="AT77" i="3"/>
  <c r="AP77" i="3"/>
  <c r="AL77" i="3"/>
  <c r="AT76" i="3"/>
  <c r="AP76" i="3"/>
  <c r="AL76" i="3"/>
  <c r="AT75" i="3"/>
  <c r="AP75" i="3"/>
  <c r="AL75" i="3"/>
  <c r="AT74" i="3"/>
  <c r="AP74" i="3"/>
  <c r="AL74" i="3"/>
  <c r="AT73" i="3"/>
  <c r="AP73" i="3"/>
  <c r="AL73" i="3"/>
  <c r="AT72" i="3"/>
  <c r="AP72" i="3"/>
  <c r="AL72" i="3"/>
  <c r="AT71" i="3"/>
  <c r="AP71" i="3"/>
  <c r="AL71" i="3"/>
  <c r="AT70" i="3"/>
  <c r="AP70" i="3"/>
  <c r="AL70" i="3"/>
  <c r="AT69" i="3"/>
  <c r="AP69" i="3"/>
  <c r="AL69" i="3"/>
  <c r="AT68" i="3"/>
  <c r="AP68" i="3"/>
  <c r="AL68" i="3"/>
  <c r="AT67" i="3"/>
  <c r="AP67" i="3"/>
  <c r="AL67" i="3"/>
  <c r="AT66" i="3"/>
  <c r="AP66" i="3"/>
  <c r="AL66" i="3"/>
  <c r="AT65" i="3"/>
  <c r="AP65" i="3"/>
  <c r="AL65" i="3"/>
  <c r="AT64" i="3"/>
  <c r="AP64" i="3"/>
  <c r="AL64" i="3"/>
  <c r="AT63" i="3"/>
  <c r="AP63" i="3"/>
  <c r="AL63" i="3"/>
  <c r="AT62" i="3"/>
  <c r="AP62" i="3"/>
  <c r="AL62" i="3"/>
  <c r="AT61" i="3"/>
  <c r="AP61" i="3"/>
  <c r="AL61" i="3"/>
  <c r="AT60" i="3"/>
  <c r="AP60" i="3"/>
  <c r="AL60" i="3"/>
  <c r="AT59" i="3"/>
  <c r="AP59" i="3"/>
  <c r="AL59" i="3"/>
  <c r="AT58" i="3"/>
  <c r="AP58" i="3"/>
  <c r="AL58" i="3"/>
  <c r="AT57" i="3"/>
  <c r="AP57" i="3"/>
  <c r="AL57" i="3"/>
  <c r="AT56" i="3"/>
  <c r="AP56" i="3"/>
  <c r="AL56" i="3"/>
  <c r="AT55" i="3"/>
  <c r="AP55" i="3"/>
  <c r="AL55" i="3"/>
  <c r="AT54" i="3"/>
  <c r="AP54" i="3"/>
  <c r="AL54" i="3"/>
  <c r="AT53" i="3"/>
  <c r="AP53" i="3"/>
  <c r="AL53" i="3"/>
  <c r="AT52" i="3"/>
  <c r="AP52" i="3"/>
  <c r="AL52" i="3"/>
  <c r="AT51" i="3"/>
  <c r="AP51" i="3"/>
  <c r="AL51" i="3"/>
  <c r="AT50" i="3"/>
  <c r="AP50" i="3"/>
  <c r="AL50" i="3"/>
  <c r="AT49" i="3"/>
  <c r="AP49" i="3"/>
  <c r="AL49" i="3"/>
  <c r="AT48" i="3"/>
  <c r="AP48" i="3"/>
  <c r="AL48" i="3"/>
  <c r="AT47" i="3"/>
  <c r="AP47" i="3"/>
  <c r="AL47" i="3"/>
  <c r="AT46" i="3"/>
  <c r="AP46" i="3"/>
  <c r="AL46" i="3"/>
  <c r="AT45" i="3"/>
  <c r="AP45" i="3"/>
  <c r="AL45" i="3"/>
  <c r="AT44" i="3"/>
  <c r="AP44" i="3"/>
  <c r="AL44" i="3"/>
  <c r="AT43" i="3"/>
  <c r="AP43" i="3"/>
  <c r="AL43" i="3"/>
  <c r="AT42" i="3"/>
  <c r="AP42" i="3"/>
  <c r="AL42" i="3"/>
  <c r="AT41" i="3"/>
  <c r="AP41" i="3"/>
  <c r="AL41" i="3"/>
  <c r="AT40" i="3"/>
  <c r="AP40" i="3"/>
  <c r="AL40" i="3"/>
  <c r="AT39" i="3"/>
  <c r="AP39" i="3"/>
  <c r="AL39" i="3"/>
  <c r="AT38" i="3"/>
  <c r="AP38" i="3"/>
  <c r="AL38" i="3"/>
  <c r="AT37" i="3"/>
  <c r="AP37" i="3"/>
  <c r="AL37" i="3"/>
  <c r="AT36" i="3"/>
  <c r="AP36" i="3"/>
  <c r="AL36" i="3"/>
  <c r="AT35" i="3"/>
  <c r="AP35" i="3"/>
  <c r="AL35" i="3"/>
  <c r="AT34" i="3"/>
  <c r="AP34" i="3"/>
  <c r="AL34" i="3"/>
  <c r="AT33" i="3"/>
  <c r="AP33" i="3"/>
  <c r="AL33" i="3"/>
  <c r="AT32" i="3"/>
  <c r="AP32" i="3"/>
  <c r="AL32" i="3"/>
  <c r="AT31" i="3"/>
  <c r="AP31" i="3"/>
  <c r="AL31" i="3"/>
  <c r="W31" i="3"/>
  <c r="V31" i="3"/>
  <c r="X31" i="3" s="1"/>
  <c r="AT30" i="3"/>
  <c r="AP30" i="3"/>
  <c r="AL30" i="3"/>
  <c r="W30" i="3"/>
  <c r="V30" i="3"/>
  <c r="X30" i="3" s="1"/>
  <c r="AT29" i="3"/>
  <c r="AP29" i="3"/>
  <c r="AL29" i="3"/>
  <c r="W29" i="3"/>
  <c r="V29" i="3"/>
  <c r="X29" i="3" s="1"/>
  <c r="AT28" i="3"/>
  <c r="AP28" i="3"/>
  <c r="AL28" i="3"/>
  <c r="W28" i="3"/>
  <c r="V28" i="3"/>
  <c r="X28" i="3" s="1"/>
  <c r="AT27" i="3"/>
  <c r="AP27" i="3"/>
  <c r="AL27" i="3"/>
  <c r="W27" i="3"/>
  <c r="V27" i="3"/>
  <c r="X27" i="3" s="1"/>
  <c r="AT26" i="3"/>
  <c r="AP26" i="3"/>
  <c r="AL26" i="3"/>
  <c r="W26" i="3"/>
  <c r="V26" i="3"/>
  <c r="X26" i="3" s="1"/>
  <c r="AT25" i="3"/>
  <c r="AP25" i="3"/>
  <c r="AL25" i="3"/>
  <c r="W25" i="3"/>
  <c r="V25" i="3"/>
  <c r="X25" i="3" s="1"/>
  <c r="AT24" i="3"/>
  <c r="AP24" i="3"/>
  <c r="AL24" i="3"/>
  <c r="W24" i="3"/>
  <c r="V24" i="3"/>
  <c r="X24" i="3" s="1"/>
  <c r="AT23" i="3"/>
  <c r="AP23" i="3"/>
  <c r="AL23" i="3"/>
  <c r="W23" i="3"/>
  <c r="V23" i="3"/>
  <c r="X23" i="3" s="1"/>
  <c r="AT22" i="3"/>
  <c r="AS22" i="3" s="1"/>
  <c r="AR22" i="3" s="1"/>
  <c r="AP22" i="3"/>
  <c r="AL22" i="3"/>
  <c r="W22" i="3"/>
  <c r="V22" i="3"/>
  <c r="X22" i="3" s="1"/>
  <c r="S20" i="3"/>
  <c r="B3" i="3" s="1"/>
  <c r="S19" i="3"/>
  <c r="B2" i="3" s="1"/>
  <c r="AK35" i="3" l="1"/>
  <c r="AS23" i="3"/>
  <c r="AR23" i="3" s="1"/>
  <c r="AO24" i="3"/>
  <c r="AK23" i="3"/>
  <c r="AK25" i="3"/>
  <c r="AS25" i="3"/>
  <c r="AO26" i="3"/>
  <c r="AK27" i="3"/>
  <c r="AS27" i="3"/>
  <c r="AO28" i="3"/>
  <c r="AK29" i="3"/>
  <c r="AS29" i="3"/>
  <c r="AO30" i="3"/>
  <c r="AK31" i="3"/>
  <c r="AS31" i="3"/>
  <c r="AO32" i="3"/>
  <c r="AK33" i="3"/>
  <c r="AS33" i="3"/>
  <c r="AO34" i="3"/>
  <c r="AK22" i="3"/>
  <c r="AJ22" i="3" s="1"/>
  <c r="AO84" i="3"/>
  <c r="AN84" i="3" s="1"/>
  <c r="AS35" i="3"/>
  <c r="AO23" i="3"/>
  <c r="AK24" i="3"/>
  <c r="AS24" i="3"/>
  <c r="AO25" i="3"/>
  <c r="AK26" i="3"/>
  <c r="AS26" i="3"/>
  <c r="AO27" i="3"/>
  <c r="AK28" i="3"/>
  <c r="AS28" i="3"/>
  <c r="AO29" i="3"/>
  <c r="AK30" i="3"/>
  <c r="AS30" i="3"/>
  <c r="AO31" i="3"/>
  <c r="AK32" i="3"/>
  <c r="AS32" i="3"/>
  <c r="AO33" i="3"/>
  <c r="AK34" i="3"/>
  <c r="AS34" i="3"/>
  <c r="AO35" i="3"/>
  <c r="AK36" i="3"/>
  <c r="AS36" i="3"/>
  <c r="AO37" i="3"/>
  <c r="AK38" i="3"/>
  <c r="AS38" i="3"/>
  <c r="AO39" i="3"/>
  <c r="AK40" i="3"/>
  <c r="AS40" i="3"/>
  <c r="AO41" i="3"/>
  <c r="AK42" i="3"/>
  <c r="AS42" i="3"/>
  <c r="AO43" i="3"/>
  <c r="AK44" i="3"/>
  <c r="AS44" i="3"/>
  <c r="AO45" i="3"/>
  <c r="AK46" i="3"/>
  <c r="AS46" i="3"/>
  <c r="AO47" i="3"/>
  <c r="AK48" i="3"/>
  <c r="AS48" i="3"/>
  <c r="AO49" i="3"/>
  <c r="AK50" i="3"/>
  <c r="AS50" i="3"/>
  <c r="AO51" i="3"/>
  <c r="AK52" i="3"/>
  <c r="AJ52" i="3" s="1"/>
  <c r="AS52" i="3"/>
  <c r="AO53" i="3"/>
  <c r="AN53" i="3" s="1"/>
  <c r="AK54" i="3"/>
  <c r="AJ54" i="3" s="1"/>
  <c r="AS54" i="3"/>
  <c r="AO55" i="3"/>
  <c r="AK56" i="3"/>
  <c r="AJ56" i="3" s="1"/>
  <c r="AS56" i="3"/>
  <c r="AR56" i="3" s="1"/>
  <c r="AO57" i="3"/>
  <c r="AN57" i="3" s="1"/>
  <c r="AK58" i="3"/>
  <c r="AS58" i="3"/>
  <c r="AO59" i="3"/>
  <c r="AN59" i="3" s="1"/>
  <c r="AK60" i="3"/>
  <c r="AJ60" i="3" s="1"/>
  <c r="AS60" i="3"/>
  <c r="AO61" i="3"/>
  <c r="AN61" i="3" s="1"/>
  <c r="AK62" i="3"/>
  <c r="AJ62" i="3" s="1"/>
  <c r="AS62" i="3"/>
  <c r="AR62" i="3" s="1"/>
  <c r="AO63" i="3"/>
  <c r="AN63" i="3" s="1"/>
  <c r="AK64" i="3"/>
  <c r="AJ64" i="3" s="1"/>
  <c r="AS64" i="3"/>
  <c r="AR64" i="3" s="1"/>
  <c r="AO65" i="3"/>
  <c r="AK66" i="3"/>
  <c r="AJ66" i="3" s="1"/>
  <c r="AS66" i="3"/>
  <c r="AR66" i="3" s="1"/>
  <c r="AO67" i="3"/>
  <c r="AN67" i="3" s="1"/>
  <c r="AK68" i="3"/>
  <c r="AJ68" i="3" s="1"/>
  <c r="AS68" i="3"/>
  <c r="AR68" i="3" s="1"/>
  <c r="AO69" i="3"/>
  <c r="AN69" i="3" s="1"/>
  <c r="AK70" i="3"/>
  <c r="AJ70" i="3" s="1"/>
  <c r="AS70" i="3"/>
  <c r="AR70" i="3" s="1"/>
  <c r="AO71" i="3"/>
  <c r="AN71" i="3" s="1"/>
  <c r="AK72" i="3"/>
  <c r="AJ72" i="3" s="1"/>
  <c r="AS72" i="3"/>
  <c r="AR72" i="3" s="1"/>
  <c r="AO73" i="3"/>
  <c r="AN73" i="3" s="1"/>
  <c r="AK74" i="3"/>
  <c r="AJ74" i="3" s="1"/>
  <c r="AS74" i="3"/>
  <c r="AR74" i="3" s="1"/>
  <c r="AO75" i="3"/>
  <c r="AN75" i="3" s="1"/>
  <c r="AK76" i="3"/>
  <c r="AJ76" i="3" s="1"/>
  <c r="AS76" i="3"/>
  <c r="AR76" i="3" s="1"/>
  <c r="AO77" i="3"/>
  <c r="AN77" i="3" s="1"/>
  <c r="AK78" i="3"/>
  <c r="AJ78" i="3" s="1"/>
  <c r="AS78" i="3"/>
  <c r="AR78" i="3" s="1"/>
  <c r="AO79" i="3"/>
  <c r="AN79" i="3" s="1"/>
  <c r="AK80" i="3"/>
  <c r="AJ80" i="3" s="1"/>
  <c r="AS80" i="3"/>
  <c r="AR80" i="3" s="1"/>
  <c r="AO81" i="3"/>
  <c r="AN81" i="3" s="1"/>
  <c r="AK82" i="3"/>
  <c r="AJ82" i="3" s="1"/>
  <c r="AS82" i="3"/>
  <c r="AR82" i="3" s="1"/>
  <c r="AO83" i="3"/>
  <c r="AN83" i="3" s="1"/>
  <c r="AK84" i="3"/>
  <c r="AJ84" i="3" s="1"/>
  <c r="AS84" i="3"/>
  <c r="AR84" i="3" s="1"/>
  <c r="AO22" i="3"/>
  <c r="AN22" i="3" s="1"/>
  <c r="AO36" i="3"/>
  <c r="AK37" i="3"/>
  <c r="AS37" i="3"/>
  <c r="AO38" i="3"/>
  <c r="AK39" i="3"/>
  <c r="AS39" i="3"/>
  <c r="AO40" i="3"/>
  <c r="AK41" i="3"/>
  <c r="AS41" i="3"/>
  <c r="AO42" i="3"/>
  <c r="AK43" i="3"/>
  <c r="AS43" i="3"/>
  <c r="AO44" i="3"/>
  <c r="AK45" i="3"/>
  <c r="AS45" i="3"/>
  <c r="AO46" i="3"/>
  <c r="AN46" i="3" s="1"/>
  <c r="AK47" i="3"/>
  <c r="AS47" i="3"/>
  <c r="AO48" i="3"/>
  <c r="AK49" i="3"/>
  <c r="AS49" i="3"/>
  <c r="AO50" i="3"/>
  <c r="AN50" i="3" s="1"/>
  <c r="AK51" i="3"/>
  <c r="AS51" i="3"/>
  <c r="AO52" i="3"/>
  <c r="AN52" i="3" s="1"/>
  <c r="AK53" i="3"/>
  <c r="AS53" i="3"/>
  <c r="AO54" i="3"/>
  <c r="AN54" i="3" s="1"/>
  <c r="AK55" i="3"/>
  <c r="AS55" i="3"/>
  <c r="AR55" i="3" s="1"/>
  <c r="AO56" i="3"/>
  <c r="AK57" i="3"/>
  <c r="AJ57" i="3" s="1"/>
  <c r="AS57" i="3"/>
  <c r="AO58" i="3"/>
  <c r="AN58" i="3" s="1"/>
  <c r="AK59" i="3"/>
  <c r="AS59" i="3"/>
  <c r="AR59" i="3" s="1"/>
  <c r="AO60" i="3"/>
  <c r="AN60" i="3" s="1"/>
  <c r="AK61" i="3"/>
  <c r="AJ61" i="3" s="1"/>
  <c r="AS61" i="3"/>
  <c r="AR61" i="3" s="1"/>
  <c r="AO62" i="3"/>
  <c r="AN62" i="3" s="1"/>
  <c r="AK63" i="3"/>
  <c r="AJ63" i="3" s="1"/>
  <c r="AS63" i="3"/>
  <c r="AR63" i="3" s="1"/>
  <c r="AO64" i="3"/>
  <c r="AN64" i="3" s="1"/>
  <c r="AK65" i="3"/>
  <c r="AJ65" i="3" s="1"/>
  <c r="AS65" i="3"/>
  <c r="AR65" i="3" s="1"/>
  <c r="AO66" i="3"/>
  <c r="AN66" i="3" s="1"/>
  <c r="AK67" i="3"/>
  <c r="AJ67" i="3" s="1"/>
  <c r="AS67" i="3"/>
  <c r="AR67" i="3" s="1"/>
  <c r="AO68" i="3"/>
  <c r="AN68" i="3" s="1"/>
  <c r="AK69" i="3"/>
  <c r="AJ69" i="3" s="1"/>
  <c r="AS69" i="3"/>
  <c r="AR69" i="3" s="1"/>
  <c r="AO70" i="3"/>
  <c r="AN70" i="3" s="1"/>
  <c r="AK71" i="3"/>
  <c r="AJ71" i="3" s="1"/>
  <c r="AS71" i="3"/>
  <c r="AR71" i="3" s="1"/>
  <c r="AO72" i="3"/>
  <c r="AN72" i="3" s="1"/>
  <c r="AK73" i="3"/>
  <c r="AJ73" i="3" s="1"/>
  <c r="AS73" i="3"/>
  <c r="AR73" i="3" s="1"/>
  <c r="AO74" i="3"/>
  <c r="AN74" i="3" s="1"/>
  <c r="AK75" i="3"/>
  <c r="AJ75" i="3" s="1"/>
  <c r="AS75" i="3"/>
  <c r="AR75" i="3" s="1"/>
  <c r="AO76" i="3"/>
  <c r="AN76" i="3" s="1"/>
  <c r="AK77" i="3"/>
  <c r="AJ77" i="3" s="1"/>
  <c r="AS77" i="3"/>
  <c r="AR77" i="3" s="1"/>
  <c r="AO78" i="3"/>
  <c r="AN78" i="3" s="1"/>
  <c r="AK79" i="3"/>
  <c r="AJ79" i="3" s="1"/>
  <c r="AS79" i="3"/>
  <c r="AR79" i="3" s="1"/>
  <c r="AO80" i="3"/>
  <c r="AN80" i="3" s="1"/>
  <c r="AK81" i="3"/>
  <c r="AJ81" i="3" s="1"/>
  <c r="AS81" i="3"/>
  <c r="AR81" i="3" s="1"/>
  <c r="AO82" i="3"/>
  <c r="AN82" i="3" s="1"/>
  <c r="AK83" i="3"/>
  <c r="AJ83" i="3" s="1"/>
  <c r="AS83" i="3"/>
  <c r="AR83" i="3" s="1"/>
  <c r="A2" i="1"/>
  <c r="AR43" i="3" l="1"/>
  <c r="AN51" i="3"/>
  <c r="AR60" i="3"/>
  <c r="AJ53" i="3"/>
  <c r="AN56" i="3"/>
  <c r="AR57" i="3"/>
  <c r="AJ49" i="3"/>
  <c r="AN65" i="3"/>
  <c r="AJ55" i="3"/>
  <c r="AJ59" i="3"/>
  <c r="AR58" i="3"/>
  <c r="AJ50" i="3"/>
  <c r="AJ47" i="3"/>
  <c r="AJ58" i="3"/>
  <c r="AR47" i="3"/>
  <c r="AN55" i="3"/>
  <c r="AR54" i="3"/>
  <c r="AR51" i="3"/>
  <c r="AR50" i="3"/>
  <c r="AR45" i="3"/>
  <c r="AR49" i="3"/>
  <c r="AR52" i="3"/>
  <c r="AN47" i="3"/>
  <c r="AJ48" i="3"/>
  <c r="AR48" i="3"/>
  <c r="AR36" i="3"/>
  <c r="AJ46" i="3"/>
  <c r="AJ37" i="3"/>
  <c r="AR34" i="3"/>
  <c r="AN49" i="3"/>
  <c r="AJ38" i="3"/>
  <c r="AJ45" i="3"/>
  <c r="AN39" i="3"/>
  <c r="AN48" i="3"/>
  <c r="AJ51" i="3"/>
  <c r="AR44" i="3"/>
  <c r="AN45" i="3"/>
  <c r="AJ43" i="3"/>
  <c r="AR41" i="3"/>
  <c r="AJ42" i="3"/>
  <c r="AR32" i="3"/>
  <c r="AN44" i="3"/>
  <c r="AJ34" i="3"/>
  <c r="AR37" i="3"/>
  <c r="AJ35" i="3"/>
  <c r="AR53" i="3"/>
  <c r="AN41" i="3"/>
  <c r="AN42" i="3"/>
  <c r="AJ30" i="3"/>
  <c r="AR46" i="3"/>
  <c r="AR38" i="3"/>
  <c r="AN37" i="3"/>
  <c r="AN36" i="3"/>
  <c r="AR42" i="3"/>
  <c r="AJ44" i="3"/>
  <c r="AJ36" i="3"/>
  <c r="AR33" i="3"/>
  <c r="AR40" i="3"/>
  <c r="AJ39" i="3"/>
  <c r="AJ40" i="3"/>
  <c r="AJ31" i="3"/>
  <c r="AN40" i="3"/>
  <c r="AN31" i="3"/>
  <c r="AR39" i="3"/>
  <c r="AR30" i="3"/>
  <c r="AN35" i="3"/>
  <c r="AJ41" i="3"/>
  <c r="AR35" i="3"/>
  <c r="AJ28" i="3"/>
  <c r="AJ26" i="3"/>
  <c r="AR31" i="3"/>
  <c r="AN29" i="3"/>
  <c r="AR26" i="3"/>
  <c r="AR24" i="3"/>
  <c r="AN28" i="3"/>
  <c r="AN38" i="3"/>
  <c r="AR29" i="3"/>
  <c r="AN43" i="3"/>
  <c r="AJ27" i="3"/>
  <c r="AR25" i="3"/>
  <c r="AJ32" i="3"/>
  <c r="AN27" i="3"/>
  <c r="AN25" i="3"/>
  <c r="AJ24" i="3"/>
  <c r="AR28" i="3"/>
  <c r="AN32" i="3"/>
  <c r="AJ33" i="3"/>
  <c r="AN26" i="3"/>
  <c r="AN33" i="3"/>
  <c r="AN23" i="3"/>
  <c r="AN30" i="3"/>
  <c r="AR27" i="3"/>
  <c r="AJ23" i="3"/>
  <c r="AN34" i="3"/>
  <c r="AN24" i="3"/>
  <c r="AJ29" i="3"/>
  <c r="AJ25" i="3"/>
  <c r="AH20" i="3" l="1"/>
  <c r="AH226" i="3" l="1"/>
  <c r="AH222" i="3"/>
  <c r="AH218" i="3"/>
  <c r="AH214" i="3"/>
  <c r="AH210" i="3"/>
  <c r="AH206" i="3"/>
  <c r="AH202" i="3"/>
  <c r="AH198" i="3"/>
  <c r="AH194" i="3"/>
  <c r="AH190" i="3"/>
  <c r="AH186" i="3"/>
  <c r="AH182" i="3"/>
  <c r="AH178" i="3"/>
  <c r="AH174" i="3"/>
  <c r="AH170" i="3"/>
  <c r="AH219" i="3"/>
  <c r="AH211" i="3"/>
  <c r="AH203" i="3"/>
  <c r="AH195" i="3"/>
  <c r="AH187" i="3"/>
  <c r="AH179" i="3"/>
  <c r="AH171" i="3"/>
  <c r="AH167" i="3"/>
  <c r="AH163" i="3"/>
  <c r="AH159" i="3"/>
  <c r="AH155" i="3"/>
  <c r="AH151" i="3"/>
  <c r="AH147" i="3"/>
  <c r="AH143" i="3"/>
  <c r="AH139" i="3"/>
  <c r="AH135" i="3"/>
  <c r="AH131" i="3"/>
  <c r="AH127" i="3"/>
  <c r="AH123" i="3"/>
  <c r="AH119" i="3"/>
  <c r="AH115" i="3"/>
  <c r="AH111" i="3"/>
  <c r="AH107" i="3"/>
  <c r="AH103" i="3"/>
  <c r="AH99" i="3"/>
  <c r="AH95" i="3"/>
  <c r="AH91" i="3"/>
  <c r="AH87" i="3"/>
  <c r="AH225" i="3"/>
  <c r="AH209" i="3"/>
  <c r="AH193" i="3"/>
  <c r="AH177" i="3"/>
  <c r="AH164" i="3"/>
  <c r="AH156" i="3"/>
  <c r="AH148" i="3"/>
  <c r="AH140" i="3"/>
  <c r="AH132" i="3"/>
  <c r="AH124" i="3"/>
  <c r="AH116" i="3"/>
  <c r="AH108" i="3"/>
  <c r="AH100" i="3"/>
  <c r="AH92" i="3"/>
  <c r="AH84" i="3"/>
  <c r="AH82" i="3"/>
  <c r="AH80" i="3"/>
  <c r="AH78" i="3"/>
  <c r="AH76" i="3"/>
  <c r="AH74" i="3"/>
  <c r="AH72" i="3"/>
  <c r="AH70" i="3"/>
  <c r="AH68" i="3"/>
  <c r="AH66" i="3"/>
  <c r="AH64" i="3"/>
  <c r="AH62" i="3"/>
  <c r="AH60" i="3"/>
  <c r="AH58" i="3"/>
  <c r="AH56" i="3"/>
  <c r="AH54" i="3"/>
  <c r="AH52" i="3"/>
  <c r="AH50" i="3"/>
  <c r="AH48" i="3"/>
  <c r="AH46" i="3"/>
  <c r="AH44" i="3"/>
  <c r="AH42" i="3"/>
  <c r="AH40" i="3"/>
  <c r="AH38" i="3"/>
  <c r="AH36" i="3"/>
  <c r="AH35" i="3"/>
  <c r="AH86" i="3"/>
  <c r="AH102" i="3"/>
  <c r="AH224" i="3"/>
  <c r="AH216" i="3"/>
  <c r="AH208" i="3"/>
  <c r="AH200" i="3"/>
  <c r="AH192" i="3"/>
  <c r="AH184" i="3"/>
  <c r="AH176" i="3"/>
  <c r="AH223" i="3"/>
  <c r="AH207" i="3"/>
  <c r="AH191" i="3"/>
  <c r="AH175" i="3"/>
  <c r="AH165" i="3"/>
  <c r="AH157" i="3"/>
  <c r="AH149" i="3"/>
  <c r="AH141" i="3"/>
  <c r="AH133" i="3"/>
  <c r="AH125" i="3"/>
  <c r="AH117" i="3"/>
  <c r="AH109" i="3"/>
  <c r="AH101" i="3"/>
  <c r="AH93" i="3"/>
  <c r="AH85" i="3"/>
  <c r="AH201" i="3"/>
  <c r="AH168" i="3"/>
  <c r="AH152" i="3"/>
  <c r="AH136" i="3"/>
  <c r="AH120" i="3"/>
  <c r="AH104" i="3"/>
  <c r="AH88" i="3"/>
  <c r="AH81" i="3"/>
  <c r="AH77" i="3"/>
  <c r="AH73" i="3"/>
  <c r="AH69" i="3"/>
  <c r="AH65" i="3"/>
  <c r="AH61" i="3"/>
  <c r="AH57" i="3"/>
  <c r="AH53" i="3"/>
  <c r="AH49" i="3"/>
  <c r="AH45" i="3"/>
  <c r="AH41" i="3"/>
  <c r="AH37" i="3"/>
  <c r="AH110" i="3"/>
  <c r="AH126" i="3"/>
  <c r="AH142" i="3"/>
  <c r="AH158" i="3"/>
  <c r="AH173" i="3"/>
  <c r="AH205" i="3"/>
  <c r="AH25" i="3"/>
  <c r="AH29" i="3"/>
  <c r="AH33" i="3"/>
  <c r="AH220" i="3"/>
  <c r="AH212" i="3"/>
  <c r="AH204" i="3"/>
  <c r="AH196" i="3"/>
  <c r="AH188" i="3"/>
  <c r="AH180" i="3"/>
  <c r="AH172" i="3"/>
  <c r="AH215" i="3"/>
  <c r="AH199" i="3"/>
  <c r="AH183" i="3"/>
  <c r="AH169" i="3"/>
  <c r="AH161" i="3"/>
  <c r="AH153" i="3"/>
  <c r="AH145" i="3"/>
  <c r="AH137" i="3"/>
  <c r="AH129" i="3"/>
  <c r="AH121" i="3"/>
  <c r="AH113" i="3"/>
  <c r="AH105" i="3"/>
  <c r="AH97" i="3"/>
  <c r="AH89" i="3"/>
  <c r="AH217" i="3"/>
  <c r="AH185" i="3"/>
  <c r="AH160" i="3"/>
  <c r="AH144" i="3"/>
  <c r="AH128" i="3"/>
  <c r="AH112" i="3"/>
  <c r="AH96" i="3"/>
  <c r="AH83" i="3"/>
  <c r="AH79" i="3"/>
  <c r="AH75" i="3"/>
  <c r="AH71" i="3"/>
  <c r="AH67" i="3"/>
  <c r="AH63" i="3"/>
  <c r="AH59" i="3"/>
  <c r="AH55" i="3"/>
  <c r="AH51" i="3"/>
  <c r="AH47" i="3"/>
  <c r="AH43" i="3"/>
  <c r="AH39" i="3"/>
  <c r="AH22" i="3"/>
  <c r="AG22" i="3" s="1"/>
  <c r="AF22" i="3" s="1"/>
  <c r="AH24" i="3"/>
  <c r="AH26" i="3"/>
  <c r="AH28" i="3"/>
  <c r="AH30" i="3"/>
  <c r="AH32" i="3"/>
  <c r="AH34" i="3"/>
  <c r="AH94" i="3"/>
  <c r="AH118" i="3"/>
  <c r="AH134" i="3"/>
  <c r="AH150" i="3"/>
  <c r="AH166" i="3"/>
  <c r="AH189" i="3"/>
  <c r="AH221" i="3"/>
  <c r="AH23" i="3"/>
  <c r="AH27" i="3"/>
  <c r="AH31" i="3"/>
  <c r="AH90" i="3"/>
  <c r="AH106" i="3"/>
  <c r="AH122" i="3"/>
  <c r="AH138" i="3"/>
  <c r="AH154" i="3"/>
  <c r="AH181" i="3"/>
  <c r="AH213" i="3"/>
  <c r="AH98" i="3"/>
  <c r="AH114" i="3"/>
  <c r="AH130" i="3"/>
  <c r="AH146" i="3"/>
  <c r="AH162" i="3"/>
  <c r="AH197" i="3"/>
  <c r="AG23" i="3" l="1"/>
  <c r="AF23" i="3" s="1"/>
  <c r="AG162" i="3"/>
  <c r="AG130" i="3"/>
  <c r="AG98" i="3"/>
  <c r="AG31" i="3"/>
  <c r="AG138" i="3"/>
  <c r="AG189" i="3"/>
  <c r="AG150" i="3"/>
  <c r="AG118" i="3"/>
  <c r="AG34" i="3"/>
  <c r="AG30" i="3"/>
  <c r="AG26" i="3"/>
  <c r="T22" i="3"/>
  <c r="Y22" i="3" s="1"/>
  <c r="AG43" i="3"/>
  <c r="AG51" i="3"/>
  <c r="AG59" i="3"/>
  <c r="AG67" i="3"/>
  <c r="AG75" i="3"/>
  <c r="AG83" i="3"/>
  <c r="AG112" i="3"/>
  <c r="AG144" i="3"/>
  <c r="AG185" i="3"/>
  <c r="AG89" i="3"/>
  <c r="AG105" i="3"/>
  <c r="AG121" i="3"/>
  <c r="AG137" i="3"/>
  <c r="AG153" i="3"/>
  <c r="AG169" i="3"/>
  <c r="AG199" i="3"/>
  <c r="AG172" i="3"/>
  <c r="AG188" i="3"/>
  <c r="AG204" i="3"/>
  <c r="AG220" i="3"/>
  <c r="AG29" i="3"/>
  <c r="AG205" i="3"/>
  <c r="AG158" i="3"/>
  <c r="AG126" i="3"/>
  <c r="AG37" i="3"/>
  <c r="AG45" i="3"/>
  <c r="AG53" i="3"/>
  <c r="AG61" i="3"/>
  <c r="AG69" i="3"/>
  <c r="AG77" i="3"/>
  <c r="AG88" i="3"/>
  <c r="AG120" i="3"/>
  <c r="AG152" i="3"/>
  <c r="AG201" i="3"/>
  <c r="AG93" i="3"/>
  <c r="AG109" i="3"/>
  <c r="AG125" i="3"/>
  <c r="AG141" i="3"/>
  <c r="AG157" i="3"/>
  <c r="AG175" i="3"/>
  <c r="AG207" i="3"/>
  <c r="AG176" i="3"/>
  <c r="AG192" i="3"/>
  <c r="AG208" i="3"/>
  <c r="AG224" i="3"/>
  <c r="AG86" i="3"/>
  <c r="AG36" i="3"/>
  <c r="AG40" i="3"/>
  <c r="AG44" i="3"/>
  <c r="AG48" i="3"/>
  <c r="AG52" i="3"/>
  <c r="AG56" i="3"/>
  <c r="AG60" i="3"/>
  <c r="AG64" i="3"/>
  <c r="AG68" i="3"/>
  <c r="AG72" i="3"/>
  <c r="AG76" i="3"/>
  <c r="AG80" i="3"/>
  <c r="AG84" i="3"/>
  <c r="AG100" i="3"/>
  <c r="AG116" i="3"/>
  <c r="AG132" i="3"/>
  <c r="AG148" i="3"/>
  <c r="AG164" i="3"/>
  <c r="AG193" i="3"/>
  <c r="AG225" i="3"/>
  <c r="AG91" i="3"/>
  <c r="AG99" i="3"/>
  <c r="AG107" i="3"/>
  <c r="AG115" i="3"/>
  <c r="AG123" i="3"/>
  <c r="AG131" i="3"/>
  <c r="AG139" i="3"/>
  <c r="AG147" i="3"/>
  <c r="AG155" i="3"/>
  <c r="AG163" i="3"/>
  <c r="AG171" i="3"/>
  <c r="AG187" i="3"/>
  <c r="AG203" i="3"/>
  <c r="AG219" i="3"/>
  <c r="AG174" i="3"/>
  <c r="AG182" i="3"/>
  <c r="AG190" i="3"/>
  <c r="AG198" i="3"/>
  <c r="AG206" i="3"/>
  <c r="AG214" i="3"/>
  <c r="AG222" i="3"/>
  <c r="AG181" i="3"/>
  <c r="AG106" i="3"/>
  <c r="AG197" i="3"/>
  <c r="AG146" i="3"/>
  <c r="AG114" i="3"/>
  <c r="AG213" i="3"/>
  <c r="AG154" i="3"/>
  <c r="AG122" i="3"/>
  <c r="AG90" i="3"/>
  <c r="AG27" i="3"/>
  <c r="AG221" i="3"/>
  <c r="AG166" i="3"/>
  <c r="AG134" i="3"/>
  <c r="AG94" i="3"/>
  <c r="AG32" i="3"/>
  <c r="AG28" i="3"/>
  <c r="AG24" i="3"/>
  <c r="AF24" i="3" s="1"/>
  <c r="AG39" i="3"/>
  <c r="AG47" i="3"/>
  <c r="AG55" i="3"/>
  <c r="AG63" i="3"/>
  <c r="AG71" i="3"/>
  <c r="AG79" i="3"/>
  <c r="AG96" i="3"/>
  <c r="AG128" i="3"/>
  <c r="AG160" i="3"/>
  <c r="AG217" i="3"/>
  <c r="AG97" i="3"/>
  <c r="AG113" i="3"/>
  <c r="AG129" i="3"/>
  <c r="AG145" i="3"/>
  <c r="AG161" i="3"/>
  <c r="AG183" i="3"/>
  <c r="AG215" i="3"/>
  <c r="AG180" i="3"/>
  <c r="AG196" i="3"/>
  <c r="AG212" i="3"/>
  <c r="AG33" i="3"/>
  <c r="AG25" i="3"/>
  <c r="AG173" i="3"/>
  <c r="AG142" i="3"/>
  <c r="AG110" i="3"/>
  <c r="AG41" i="3"/>
  <c r="AG49" i="3"/>
  <c r="AG57" i="3"/>
  <c r="AG65" i="3"/>
  <c r="AG73" i="3"/>
  <c r="AG81" i="3"/>
  <c r="AG104" i="3"/>
  <c r="AG136" i="3"/>
  <c r="AG168" i="3"/>
  <c r="AG85" i="3"/>
  <c r="AG101" i="3"/>
  <c r="AG117" i="3"/>
  <c r="AG133" i="3"/>
  <c r="AG149" i="3"/>
  <c r="AG165" i="3"/>
  <c r="AG191" i="3"/>
  <c r="AG223" i="3"/>
  <c r="AG184" i="3"/>
  <c r="AG200" i="3"/>
  <c r="AG216" i="3"/>
  <c r="AG102" i="3"/>
  <c r="AG35" i="3"/>
  <c r="AG38" i="3"/>
  <c r="AG42" i="3"/>
  <c r="AG46" i="3"/>
  <c r="AG50" i="3"/>
  <c r="AG54" i="3"/>
  <c r="AG58" i="3"/>
  <c r="AG62" i="3"/>
  <c r="AG66" i="3"/>
  <c r="AG70" i="3"/>
  <c r="AG74" i="3"/>
  <c r="AG78" i="3"/>
  <c r="AG82" i="3"/>
  <c r="AG92" i="3"/>
  <c r="AG108" i="3"/>
  <c r="AG124" i="3"/>
  <c r="AG140" i="3"/>
  <c r="AG156" i="3"/>
  <c r="AG177" i="3"/>
  <c r="AG209" i="3"/>
  <c r="AG87" i="3"/>
  <c r="AG95" i="3"/>
  <c r="AG103" i="3"/>
  <c r="AG111" i="3"/>
  <c r="AG119" i="3"/>
  <c r="AG127" i="3"/>
  <c r="AG135" i="3"/>
  <c r="AG143" i="3"/>
  <c r="AG151" i="3"/>
  <c r="AG159" i="3"/>
  <c r="AG167" i="3"/>
  <c r="AG179" i="3"/>
  <c r="AG195" i="3"/>
  <c r="AG211" i="3"/>
  <c r="AG170" i="3"/>
  <c r="AG178" i="3"/>
  <c r="AG186" i="3"/>
  <c r="AG194" i="3"/>
  <c r="AG202" i="3"/>
  <c r="AG210" i="3"/>
  <c r="AG218" i="3"/>
  <c r="AG226" i="3"/>
  <c r="AF25" i="3" l="1"/>
  <c r="AF143" i="3"/>
  <c r="AF111" i="3"/>
  <c r="AF226" i="3"/>
  <c r="AF159" i="3"/>
  <c r="AF223" i="3"/>
  <c r="AF214" i="3"/>
  <c r="AF194" i="3"/>
  <c r="AF92" i="3"/>
  <c r="AF78" i="3"/>
  <c r="AF62" i="3"/>
  <c r="AF212" i="3"/>
  <c r="AF209" i="3"/>
  <c r="AF225" i="3"/>
  <c r="AF220" i="3"/>
  <c r="AF224" i="3"/>
  <c r="AF210" i="3"/>
  <c r="AF178" i="3"/>
  <c r="AF38" i="3"/>
  <c r="AF222" i="3"/>
  <c r="AF162" i="3"/>
  <c r="AF208" i="3"/>
  <c r="AF218" i="3"/>
  <c r="AF203" i="3"/>
  <c r="AF127" i="3"/>
  <c r="AF188" i="3"/>
  <c r="AF176" i="3"/>
  <c r="AF175" i="3"/>
  <c r="AF206" i="3"/>
  <c r="AF139" i="3"/>
  <c r="AF211" i="3"/>
  <c r="AF95" i="3"/>
  <c r="AF70" i="3"/>
  <c r="AF54" i="3"/>
  <c r="AF46" i="3"/>
  <c r="AF200" i="3"/>
  <c r="AF151" i="3"/>
  <c r="AF155" i="3"/>
  <c r="AF191" i="3"/>
  <c r="AF193" i="3"/>
  <c r="AF156" i="3"/>
  <c r="AF219" i="3"/>
  <c r="AF146" i="3"/>
  <c r="AF185" i="3"/>
  <c r="AF101" i="3"/>
  <c r="AF205" i="3"/>
  <c r="AF166" i="3"/>
  <c r="AF213" i="3"/>
  <c r="AF177" i="3"/>
  <c r="AF171" i="3"/>
  <c r="AF172" i="3"/>
  <c r="AF221" i="3"/>
  <c r="AF181" i="3"/>
  <c r="AF198" i="3"/>
  <c r="AF182" i="3"/>
  <c r="AF195" i="3"/>
  <c r="AF157" i="3"/>
  <c r="AF216" i="3"/>
  <c r="AF122" i="3"/>
  <c r="AF199" i="3"/>
  <c r="AF202" i="3"/>
  <c r="AF186" i="3"/>
  <c r="AF110" i="3"/>
  <c r="AF138" i="3"/>
  <c r="AF183" i="3"/>
  <c r="AF187" i="3"/>
  <c r="AF196" i="3"/>
  <c r="AF131" i="3"/>
  <c r="AF161" i="3"/>
  <c r="AF154" i="3"/>
  <c r="AF114" i="3"/>
  <c r="AF153" i="3"/>
  <c r="AF163" i="3"/>
  <c r="AF147" i="3"/>
  <c r="AF66" i="3"/>
  <c r="AF160" i="3"/>
  <c r="AF116" i="3"/>
  <c r="AF192" i="3"/>
  <c r="AF125" i="3"/>
  <c r="AF140" i="3"/>
  <c r="AF136" i="3"/>
  <c r="AF173" i="3"/>
  <c r="AF215" i="3"/>
  <c r="AF148" i="3"/>
  <c r="AF207" i="3"/>
  <c r="AF137" i="3"/>
  <c r="AF105" i="3"/>
  <c r="AF73" i="3"/>
  <c r="AF80" i="3"/>
  <c r="AF189" i="3"/>
  <c r="AF98" i="3"/>
  <c r="AF113" i="3"/>
  <c r="AF164" i="3"/>
  <c r="AF109" i="3"/>
  <c r="AF201" i="3"/>
  <c r="AF120" i="3"/>
  <c r="AF144" i="3"/>
  <c r="AF170" i="3"/>
  <c r="AF184" i="3"/>
  <c r="AF149" i="3"/>
  <c r="AF81" i="3"/>
  <c r="AF39" i="3"/>
  <c r="AF190" i="3"/>
  <c r="AF123" i="3"/>
  <c r="AF93" i="3"/>
  <c r="AF124" i="3"/>
  <c r="AF104" i="3"/>
  <c r="AF57" i="3"/>
  <c r="AF142" i="3"/>
  <c r="AF145" i="3"/>
  <c r="AF134" i="3"/>
  <c r="AF197" i="3"/>
  <c r="AF77" i="3"/>
  <c r="AF121" i="3"/>
  <c r="AF89" i="3"/>
  <c r="AF118" i="3"/>
  <c r="AF167" i="3"/>
  <c r="AF65" i="3"/>
  <c r="AF129" i="3"/>
  <c r="AF107" i="3"/>
  <c r="AF88" i="3"/>
  <c r="AF37" i="3"/>
  <c r="AF169" i="3"/>
  <c r="AF119" i="3"/>
  <c r="AF103" i="3"/>
  <c r="AF87" i="3"/>
  <c r="AF74" i="3"/>
  <c r="AF58" i="3"/>
  <c r="AF117" i="3"/>
  <c r="AF96" i="3"/>
  <c r="AF71" i="3"/>
  <c r="AF106" i="3"/>
  <c r="AF91" i="3"/>
  <c r="AF68" i="3"/>
  <c r="AF60" i="3"/>
  <c r="AF44" i="3"/>
  <c r="AF152" i="3"/>
  <c r="AF69" i="3"/>
  <c r="AF53" i="3"/>
  <c r="AF158" i="3"/>
  <c r="AF59" i="3"/>
  <c r="AF165" i="3"/>
  <c r="AF133" i="3"/>
  <c r="AF180" i="3"/>
  <c r="AF128" i="3"/>
  <c r="AF79" i="3"/>
  <c r="AF132" i="3"/>
  <c r="AF56" i="3"/>
  <c r="AF86" i="3"/>
  <c r="AF141" i="3"/>
  <c r="AF126" i="3"/>
  <c r="AF83" i="3"/>
  <c r="AF51" i="3"/>
  <c r="AF130" i="3"/>
  <c r="AF179" i="3"/>
  <c r="AF102" i="3"/>
  <c r="AF168" i="3"/>
  <c r="AF41" i="3"/>
  <c r="AF217" i="3"/>
  <c r="AF63" i="3"/>
  <c r="AF47" i="3"/>
  <c r="AF32" i="3"/>
  <c r="AF90" i="3"/>
  <c r="AF115" i="3"/>
  <c r="AF99" i="3"/>
  <c r="AF100" i="3"/>
  <c r="AF72" i="3"/>
  <c r="AF64" i="3"/>
  <c r="AF48" i="3"/>
  <c r="AF40" i="3"/>
  <c r="AF61" i="3"/>
  <c r="AF45" i="3"/>
  <c r="AF135" i="3"/>
  <c r="AF108" i="3"/>
  <c r="AF82" i="3"/>
  <c r="AF50" i="3"/>
  <c r="AF42" i="3"/>
  <c r="AF35" i="3"/>
  <c r="AF85" i="3"/>
  <c r="AF49" i="3"/>
  <c r="AF33" i="3"/>
  <c r="AF97" i="3"/>
  <c r="AF55" i="3"/>
  <c r="AF28" i="3"/>
  <c r="AF94" i="3"/>
  <c r="AF27" i="3"/>
  <c r="AF174" i="3"/>
  <c r="AF84" i="3"/>
  <c r="AF76" i="3"/>
  <c r="AF52" i="3"/>
  <c r="AF36" i="3"/>
  <c r="AF29" i="3"/>
  <c r="AF204" i="3"/>
  <c r="AF112" i="3"/>
  <c r="AF75" i="3"/>
  <c r="AF43" i="3"/>
  <c r="AF26" i="3"/>
  <c r="AF34" i="3"/>
  <c r="AF150" i="3"/>
  <c r="AF31" i="3"/>
  <c r="AF67" i="3"/>
  <c r="U22" i="3"/>
  <c r="AF30" i="3"/>
  <c r="T25" i="3" l="1"/>
  <c r="Y25" i="3" s="1"/>
  <c r="T24" i="3"/>
  <c r="Y24" i="3" s="1"/>
  <c r="T23" i="3"/>
  <c r="Y23" i="3" s="1"/>
  <c r="T30" i="3"/>
  <c r="T31" i="3"/>
  <c r="T28" i="3"/>
  <c r="Y28" i="3" s="1"/>
  <c r="T27" i="3"/>
  <c r="Y27" i="3" s="1"/>
  <c r="T26" i="3"/>
  <c r="Y26" i="3" s="1"/>
  <c r="T29" i="3"/>
  <c r="Y29" i="3" s="1"/>
  <c r="Z22" i="3" l="1"/>
  <c r="U30" i="3"/>
  <c r="Y30" i="3"/>
  <c r="U31" i="3"/>
  <c r="Y31" i="3"/>
  <c r="U25" i="3"/>
  <c r="U24" i="3"/>
  <c r="U23" i="3"/>
  <c r="U29" i="3"/>
  <c r="U27" i="3"/>
  <c r="U26" i="3"/>
  <c r="U28" i="3"/>
  <c r="AA22" i="3" l="1"/>
  <c r="Z25" i="3"/>
  <c r="AA25" i="3" s="1"/>
  <c r="Z30" i="3"/>
  <c r="Z29" i="3"/>
  <c r="Z27" i="3"/>
  <c r="Z23" i="3"/>
  <c r="Z24" i="3"/>
  <c r="Z28" i="3"/>
  <c r="Z31" i="3"/>
  <c r="AA28" i="3" l="1"/>
  <c r="AA30" i="3"/>
  <c r="Z26" i="3"/>
  <c r="AA24" i="3"/>
  <c r="AA27" i="3"/>
  <c r="AA31" i="3"/>
  <c r="AA23" i="3"/>
  <c r="AA29" i="3"/>
  <c r="AA26" i="3" l="1"/>
</calcChain>
</file>

<file path=xl/sharedStrings.xml><?xml version="1.0" encoding="utf-8"?>
<sst xmlns="http://schemas.openxmlformats.org/spreadsheetml/2006/main" count="206" uniqueCount="113">
  <si>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</si>
  <si>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</si>
  <si>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</si>
  <si>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</si>
  <si>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</si>
  <si>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</si>
  <si>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</si>
  <si>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</si>
  <si>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</si>
  <si>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</si>
  <si>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</si>
  <si>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</si>
  <si>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</si>
  <si>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</si>
  <si>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</si>
  <si>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</si>
  <si>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</si>
  <si>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</si>
  <si>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</si>
  <si>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</si>
  <si>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</si>
  <si>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</si>
  <si>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</si>
  <si>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</si>
  <si>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</si>
  <si>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</si>
  <si>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</si>
  <si>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テーブル乱付随B</t>
    <rPh sb="4" eb="5">
      <t>ラン</t>
    </rPh>
    <rPh sb="5" eb="7">
      <t>フズイ</t>
    </rPh>
    <phoneticPr fontId="1"/>
  </si>
  <si>
    <t>テーブル乱付随C</t>
    <rPh sb="4" eb="5">
      <t>ラン</t>
    </rPh>
    <rPh sb="5" eb="7">
      <t>フズイ</t>
    </rPh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</si>
  <si>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</si>
  <si>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</si>
  <si>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</si>
  <si>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</si>
  <si>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</si>
  <si>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形式名</t>
    <rPh sb="0" eb="2">
      <t>けいしき</t>
    </rPh>
    <rPh sb="2" eb="3">
      <t>めい</t>
    </rPh>
    <phoneticPr fontId="1" type="Hiragana"/>
  </si>
  <si>
    <t>所属会社</t>
    <rPh sb="0" eb="2">
      <t>しょぞく</t>
    </rPh>
    <rPh sb="2" eb="4">
      <t>かいしゃ</t>
    </rPh>
    <phoneticPr fontId="1" type="Hiragana"/>
  </si>
  <si>
    <t>路線名</t>
    <rPh sb="0" eb="2">
      <t>ろせん</t>
    </rPh>
    <rPh sb="2" eb="3">
      <t>めい</t>
    </rPh>
    <phoneticPr fontId="1" type="Hiragana"/>
  </si>
  <si>
    <t>東京メトロ</t>
    <rPh sb="0" eb="2">
      <t>とうきょう</t>
    </rPh>
    <phoneticPr fontId="1" type="Hiragana"/>
  </si>
  <si>
    <t>1000系</t>
    <rPh sb="4" eb="5">
      <t>けい</t>
    </rPh>
    <phoneticPr fontId="1" type="Hiragana"/>
  </si>
  <si>
    <t>銀座線</t>
    <rPh sb="0" eb="3">
      <t>ぎんざせん</t>
    </rPh>
    <phoneticPr fontId="1" type="Hiragana"/>
  </si>
  <si>
    <t>補足</t>
    <rPh sb="0" eb="2">
      <t>ほそく</t>
    </rPh>
    <phoneticPr fontId="1" type="Hiragana"/>
  </si>
  <si>
    <t>2000系</t>
    <rPh sb="4" eb="5">
      <t>けい</t>
    </rPh>
    <phoneticPr fontId="1" type="Hiragana"/>
  </si>
  <si>
    <t>13000系</t>
    <rPh sb="5" eb="6">
      <t>けい</t>
    </rPh>
    <phoneticPr fontId="1" type="Hiragana"/>
  </si>
  <si>
    <t>16000系</t>
    <rPh sb="5" eb="6">
      <t>けい</t>
    </rPh>
    <phoneticPr fontId="1" type="Hiragana"/>
  </si>
  <si>
    <t>7000系</t>
    <rPh sb="4" eb="5">
      <t>けい</t>
    </rPh>
    <phoneticPr fontId="1" type="Hiragana"/>
  </si>
  <si>
    <t>10000系</t>
    <rPh sb="5" eb="6">
      <t>けい</t>
    </rPh>
    <phoneticPr fontId="1" type="Hiragana"/>
  </si>
  <si>
    <t>8000系</t>
    <rPh sb="4" eb="5">
      <t>けい</t>
    </rPh>
    <phoneticPr fontId="1" type="Hiragana"/>
  </si>
  <si>
    <t>9000系</t>
    <rPh sb="4" eb="5">
      <t>けい</t>
    </rPh>
    <phoneticPr fontId="1" type="Hiragana"/>
  </si>
  <si>
    <t>丸ノ内線</t>
    <rPh sb="0" eb="1">
      <t>まる</t>
    </rPh>
    <rPh sb="2" eb="4">
      <t>うちせん</t>
    </rPh>
    <phoneticPr fontId="1" type="Hiragana"/>
  </si>
  <si>
    <t>日比谷線</t>
    <rPh sb="0" eb="4">
      <t>ひびやせん</t>
    </rPh>
    <phoneticPr fontId="1" type="Hiragana"/>
  </si>
  <si>
    <t>東西線</t>
    <rPh sb="0" eb="3">
      <t>とうざいせん</t>
    </rPh>
    <phoneticPr fontId="1" type="Hiragana"/>
  </si>
  <si>
    <t>千代田線</t>
    <rPh sb="0" eb="4">
      <t>ちよだせん</t>
    </rPh>
    <phoneticPr fontId="1" type="Hiragana"/>
  </si>
  <si>
    <t>有楽町線・副都心線</t>
    <rPh sb="0" eb="4">
      <t>ゆうらくちょうせん</t>
    </rPh>
    <rPh sb="5" eb="9">
      <t>ふくとしんせん</t>
    </rPh>
    <phoneticPr fontId="1" type="Hiragana"/>
  </si>
  <si>
    <t>半蔵門線</t>
    <rPh sb="0" eb="4">
      <t>はんぞうもんせん</t>
    </rPh>
    <phoneticPr fontId="1" type="Hiragana"/>
  </si>
  <si>
    <t>南北線</t>
    <rPh sb="0" eb="3">
      <t>なんぼくせん</t>
    </rPh>
    <phoneticPr fontId="1" type="Hiragana"/>
  </si>
  <si>
    <t>都営</t>
    <rPh sb="0" eb="2">
      <t>とえい</t>
    </rPh>
    <phoneticPr fontId="1" type="Hiragana"/>
  </si>
  <si>
    <t>浅草線</t>
    <rPh sb="0" eb="3">
      <t>あさくさせん</t>
    </rPh>
    <phoneticPr fontId="1" type="Hiragana"/>
  </si>
  <si>
    <t>5500形</t>
    <rPh sb="4" eb="5">
      <t>がた</t>
    </rPh>
    <phoneticPr fontId="1" type="Hiragana"/>
  </si>
  <si>
    <t>6300形</t>
    <rPh sb="4" eb="5">
      <t>がた</t>
    </rPh>
    <phoneticPr fontId="1" type="Hiragana"/>
  </si>
  <si>
    <t>三田線</t>
    <rPh sb="0" eb="3">
      <t>みたせん</t>
    </rPh>
    <phoneticPr fontId="1" type="Hiragana"/>
  </si>
  <si>
    <t>10-300形</t>
    <rPh sb="6" eb="7">
      <t>がた</t>
    </rPh>
    <phoneticPr fontId="1" type="Hiragana"/>
  </si>
  <si>
    <t>新宿線</t>
    <rPh sb="0" eb="3">
      <t>しんじゅくせん</t>
    </rPh>
    <phoneticPr fontId="1" type="Hiragana"/>
  </si>
  <si>
    <t>12-000形</t>
    <rPh sb="6" eb="7">
      <t>がた</t>
    </rPh>
    <phoneticPr fontId="1" type="Hiragana"/>
  </si>
  <si>
    <t>大江戸線</t>
    <rPh sb="0" eb="3">
      <t>おおえど</t>
    </rPh>
    <rPh sb="3" eb="4">
      <t>せん</t>
    </rPh>
    <phoneticPr fontId="1" type="Hiragana"/>
  </si>
  <si>
    <t>荒川線</t>
    <rPh sb="0" eb="2">
      <t>あらかわ</t>
    </rPh>
    <rPh sb="2" eb="3">
      <t>せん</t>
    </rPh>
    <phoneticPr fontId="1" type="Hiragana"/>
  </si>
  <si>
    <t>山手線に触れる</t>
    <rPh sb="0" eb="3">
      <t>やまのてせん</t>
    </rPh>
    <rPh sb="4" eb="5">
      <t>ふ</t>
    </rPh>
    <phoneticPr fontId="1" type="Hiragana"/>
  </si>
  <si>
    <t>JR(東)</t>
    <rPh sb="3" eb="4">
      <t>ひがし</t>
    </rPh>
    <phoneticPr fontId="1" type="Hiragana"/>
  </si>
  <si>
    <t>E235系</t>
    <rPh sb="4" eb="5">
      <t>けい</t>
    </rPh>
    <phoneticPr fontId="1" type="Hiragana"/>
  </si>
  <si>
    <t>山手線</t>
    <rPh sb="0" eb="3">
      <t>やまのてせん</t>
    </rPh>
    <phoneticPr fontId="1" type="Hiragana"/>
  </si>
  <si>
    <t>E233系</t>
    <rPh sb="4" eb="5">
      <t>けい</t>
    </rPh>
    <phoneticPr fontId="1" type="Hiragana"/>
  </si>
  <si>
    <t>E231系</t>
    <rPh sb="4" eb="5">
      <t>けい</t>
    </rPh>
    <phoneticPr fontId="1" type="Hiragana"/>
  </si>
  <si>
    <t>中央総武緩行線</t>
    <rPh sb="0" eb="2">
      <t>ちゅうおう</t>
    </rPh>
    <rPh sb="2" eb="4">
      <t>そうぶ</t>
    </rPh>
    <rPh sb="4" eb="7">
      <t>かんこうせん</t>
    </rPh>
    <phoneticPr fontId="1" type="Hiragana"/>
  </si>
  <si>
    <t>横須賀線・総武快速線</t>
    <rPh sb="0" eb="3">
      <t>よこすか</t>
    </rPh>
    <rPh sb="3" eb="4">
      <t>せん</t>
    </rPh>
    <rPh sb="5" eb="7">
      <t>そうぶ</t>
    </rPh>
    <rPh sb="7" eb="9">
      <t>かいそく</t>
    </rPh>
    <rPh sb="9" eb="10">
      <t>せん</t>
    </rPh>
    <phoneticPr fontId="1" type="Hiragana"/>
  </si>
  <si>
    <t>東海道線・高崎線・宇都宮線</t>
    <rPh sb="0" eb="4">
      <t>とうかいどうせん</t>
    </rPh>
    <rPh sb="5" eb="8">
      <t>たかさきせん</t>
    </rPh>
    <rPh sb="9" eb="12">
      <t>うつのみや</t>
    </rPh>
    <rPh sb="12" eb="13">
      <t>せん</t>
    </rPh>
    <phoneticPr fontId="1" type="Hiragana"/>
  </si>
  <si>
    <t>E531系</t>
    <rPh sb="4" eb="5">
      <t>けい</t>
    </rPh>
    <phoneticPr fontId="1" type="Hiragana"/>
  </si>
  <si>
    <t>常磐線(快速)・水戸線</t>
    <rPh sb="0" eb="3">
      <t>じょうばんせん</t>
    </rPh>
    <rPh sb="4" eb="6">
      <t>かいそく</t>
    </rPh>
    <rPh sb="8" eb="11">
      <t>みとせん</t>
    </rPh>
    <phoneticPr fontId="1" type="Hiragana"/>
  </si>
  <si>
    <t>常磐線(快速)・成田線</t>
    <rPh sb="0" eb="3">
      <t>じょうばんせん</t>
    </rPh>
    <rPh sb="4" eb="6">
      <t>かいそく</t>
    </rPh>
    <rPh sb="8" eb="11">
      <t>なりたせん</t>
    </rPh>
    <phoneticPr fontId="1" type="Hiragana"/>
  </si>
  <si>
    <t>京葉線</t>
    <rPh sb="0" eb="3">
      <t>けいようせん</t>
    </rPh>
    <phoneticPr fontId="1" type="Hiragana"/>
  </si>
  <si>
    <t>東武</t>
    <rPh sb="0" eb="2">
      <t>とうぶ</t>
    </rPh>
    <phoneticPr fontId="1" type="Hiragana"/>
  </si>
  <si>
    <t>西武</t>
    <rPh sb="0" eb="2">
      <t>せいぶ</t>
    </rPh>
    <phoneticPr fontId="1" type="Hiragana"/>
  </si>
  <si>
    <t>京浜東北線・根岸線</t>
    <rPh sb="0" eb="2">
      <t>けいひん</t>
    </rPh>
    <rPh sb="2" eb="5">
      <t>とうほくせん</t>
    </rPh>
    <rPh sb="6" eb="9">
      <t>ねぎしせん</t>
    </rPh>
    <phoneticPr fontId="1" type="Hiragana"/>
  </si>
  <si>
    <t>埼京線・川越線</t>
    <rPh sb="0" eb="3">
      <t>さいきょうせん</t>
    </rPh>
    <rPh sb="4" eb="7">
      <t>かわごえせん</t>
    </rPh>
    <phoneticPr fontId="1" type="Hiragana"/>
  </si>
  <si>
    <t>中央快速線・青梅線ほか</t>
    <rPh sb="0" eb="2">
      <t>ちゅうおう</t>
    </rPh>
    <rPh sb="2" eb="4">
      <t>かいそく</t>
    </rPh>
    <rPh sb="4" eb="5">
      <t>せん</t>
    </rPh>
    <rPh sb="6" eb="9">
      <t>おうめせん</t>
    </rPh>
    <phoneticPr fontId="1" type="Hiragana"/>
  </si>
  <si>
    <t>3000系</t>
    <rPh sb="4" eb="5">
      <t>けい</t>
    </rPh>
    <phoneticPr fontId="1" type="Hiragana"/>
  </si>
  <si>
    <t>京王</t>
    <rPh sb="0" eb="2">
      <t>けいおう</t>
    </rPh>
    <phoneticPr fontId="1" type="Hiragana"/>
  </si>
  <si>
    <t>井の頭線</t>
    <rPh sb="0" eb="1">
      <t>い</t>
    </rPh>
    <rPh sb="2" eb="3">
      <t>かしら</t>
    </rPh>
    <rPh sb="3" eb="4">
      <t>せん</t>
    </rPh>
    <phoneticPr fontId="1" type="Hiragana"/>
  </si>
  <si>
    <t>京王線・高尾線ほか</t>
    <rPh sb="0" eb="3">
      <t>けいおうせん</t>
    </rPh>
    <rPh sb="4" eb="7">
      <t>たかおせん</t>
    </rPh>
    <phoneticPr fontId="1" type="Hiragana"/>
  </si>
  <si>
    <t>小田急</t>
    <rPh sb="0" eb="3">
      <t>おだきゅう</t>
    </rPh>
    <phoneticPr fontId="1" type="Hiragana"/>
  </si>
  <si>
    <t>小田原線ほか</t>
    <rPh sb="0" eb="3">
      <t>おだわら</t>
    </rPh>
    <rPh sb="3" eb="4">
      <t>せん</t>
    </rPh>
    <phoneticPr fontId="1" type="Hiragana"/>
  </si>
  <si>
    <t>東急</t>
    <rPh sb="0" eb="2">
      <t>とうきゅう</t>
    </rPh>
    <phoneticPr fontId="1" type="Hiragana"/>
  </si>
  <si>
    <t>目黒線</t>
    <rPh sb="0" eb="2">
      <t>めぐろ</t>
    </rPh>
    <rPh sb="2" eb="3">
      <t>せん</t>
    </rPh>
    <phoneticPr fontId="1" type="Hiragana"/>
  </si>
  <si>
    <t>5050系</t>
    <rPh sb="4" eb="5">
      <t>けい</t>
    </rPh>
    <phoneticPr fontId="1" type="Hiragana"/>
  </si>
  <si>
    <t>東横線</t>
    <rPh sb="0" eb="3">
      <t>とうよこせん</t>
    </rPh>
    <phoneticPr fontId="1" type="Hiragana"/>
  </si>
  <si>
    <t>2020系</t>
    <rPh sb="4" eb="5">
      <t>けい</t>
    </rPh>
    <phoneticPr fontId="1" type="Hiragana"/>
  </si>
  <si>
    <t>田園都市線</t>
    <rPh sb="0" eb="5">
      <t>でんえんとしせん</t>
    </rPh>
    <phoneticPr fontId="1" type="Hiragana"/>
  </si>
  <si>
    <t>京急</t>
    <rPh sb="0" eb="2">
      <t>けいきゅう</t>
    </rPh>
    <phoneticPr fontId="1" type="Hiragana"/>
  </si>
  <si>
    <t>1000形</t>
    <rPh sb="4" eb="5">
      <t>がた</t>
    </rPh>
    <phoneticPr fontId="1" type="Hiragana"/>
  </si>
  <si>
    <t>本線・羽田線・久里浜線ほか</t>
    <rPh sb="0" eb="2">
      <t>ほんせん</t>
    </rPh>
    <rPh sb="3" eb="6">
      <t>はねだせん</t>
    </rPh>
    <rPh sb="7" eb="10">
      <t>くりはま</t>
    </rPh>
    <rPh sb="10" eb="11">
      <t>せん</t>
    </rPh>
    <phoneticPr fontId="1" type="Hiragana"/>
  </si>
  <si>
    <t>つくばExp</t>
    <phoneticPr fontId="1" type="Hiragana"/>
  </si>
  <si>
    <t>TX-1000系</t>
    <rPh sb="7" eb="8">
      <t>けい</t>
    </rPh>
    <phoneticPr fontId="1" type="Hiragana"/>
  </si>
  <si>
    <t>つくばエクスプレス線</t>
    <rPh sb="9" eb="10">
      <t>せん</t>
    </rPh>
    <phoneticPr fontId="1" type="Hiragana"/>
  </si>
  <si>
    <t>京成</t>
    <rPh sb="0" eb="2">
      <t>けいせい</t>
    </rPh>
    <phoneticPr fontId="1" type="Hiragana"/>
  </si>
  <si>
    <t>3000形</t>
    <rPh sb="4" eb="5">
      <t>がた</t>
    </rPh>
    <phoneticPr fontId="1" type="Hiragana"/>
  </si>
  <si>
    <t>本線・千葉線ほか</t>
    <rPh sb="0" eb="2">
      <t>ほんせん</t>
    </rPh>
    <rPh sb="3" eb="5">
      <t>ちば</t>
    </rPh>
    <rPh sb="5" eb="6">
      <t>せん</t>
    </rPh>
    <phoneticPr fontId="1" type="Hiragana"/>
  </si>
  <si>
    <t>8800形 マゼンダ</t>
    <rPh sb="4" eb="5">
      <t>がた</t>
    </rPh>
    <phoneticPr fontId="1" type="Hiragana"/>
  </si>
  <si>
    <t>05N系</t>
    <rPh sb="3" eb="4">
      <t>けい</t>
    </rPh>
    <phoneticPr fontId="1" type="Hiragana"/>
  </si>
  <si>
    <t>東上線</t>
    <rPh sb="0" eb="3">
      <t>とうじょうせんいとう</t>
    </rPh>
    <phoneticPr fontId="1" type="Hiragana"/>
  </si>
  <si>
    <t>6000系白</t>
    <rPh sb="4" eb="5">
      <t>けい</t>
    </rPh>
    <rPh sb="5" eb="6">
      <t>しろ</t>
    </rPh>
    <phoneticPr fontId="1" type="Hiragana"/>
  </si>
  <si>
    <t>旧2000系</t>
    <rPh sb="0" eb="1">
      <t>きゅう</t>
    </rPh>
    <rPh sb="5" eb="6">
      <t>けい</t>
    </rPh>
    <phoneticPr fontId="1" type="Hiragana"/>
  </si>
  <si>
    <t>1000系虹</t>
    <rPh sb="4" eb="5">
      <t>けい</t>
    </rPh>
    <rPh sb="5" eb="6">
      <t>にじ</t>
    </rPh>
    <phoneticPr fontId="1" type="Hiragana"/>
  </si>
  <si>
    <t>池上線</t>
    <rPh sb="0" eb="3">
      <t>いけがみせん</t>
    </rPh>
    <phoneticPr fontId="1" type="Hiragana"/>
  </si>
  <si>
    <t>池袋線</t>
    <rPh sb="0" eb="2">
      <t>いけぶくろ</t>
    </rPh>
    <rPh sb="2" eb="3">
      <t>せん</t>
    </rPh>
    <phoneticPr fontId="1" type="Hiragana"/>
  </si>
  <si>
    <t>でんしゃ　せんむすび (36種　2対3)</t>
    <rPh sb="14" eb="15">
      <t>シュ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</si>
</sst>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6"/>
      <color theme="0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5" fillId="0" borderId="11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shrinkToFit="1"/>
    </xf>
    <xf numFmtId="176" fontId="9" fillId="0" borderId="16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4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26" Type="http://schemas.openxmlformats.org/officeDocument/2006/relationships/image" Target="../media/image24.jpeg"/><Relationship Id="rId3" Type="http://schemas.openxmlformats.org/officeDocument/2006/relationships/image" Target="../media/image2.jpeg"/><Relationship Id="rId21" Type="http://schemas.openxmlformats.org/officeDocument/2006/relationships/image" Target="../media/image19.jpeg"/><Relationship Id="rId34" Type="http://schemas.openxmlformats.org/officeDocument/2006/relationships/image" Target="../media/image32.jpeg"/><Relationship Id="rId7" Type="http://schemas.openxmlformats.org/officeDocument/2006/relationships/image" Target="../media/image6.jpeg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5" Type="http://schemas.openxmlformats.org/officeDocument/2006/relationships/image" Target="../media/image23.jpeg"/><Relationship Id="rId33" Type="http://schemas.openxmlformats.org/officeDocument/2006/relationships/image" Target="../media/image31.jpeg"/><Relationship Id="rId38" Type="http://schemas.openxmlformats.org/officeDocument/2006/relationships/image" Target="../media/image36.jpeg"/><Relationship Id="rId2" Type="http://schemas.microsoft.com/office/2007/relationships/hdphoto" Target="../media/hdphoto1.wdp"/><Relationship Id="rId16" Type="http://schemas.openxmlformats.org/officeDocument/2006/relationships/image" Target="../media/image14.jpeg"/><Relationship Id="rId20" Type="http://schemas.openxmlformats.org/officeDocument/2006/relationships/image" Target="../media/image18.jpeg"/><Relationship Id="rId29" Type="http://schemas.openxmlformats.org/officeDocument/2006/relationships/image" Target="../media/image27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9.png"/><Relationship Id="rId24" Type="http://schemas.openxmlformats.org/officeDocument/2006/relationships/image" Target="../media/image22.jpeg"/><Relationship Id="rId32" Type="http://schemas.openxmlformats.org/officeDocument/2006/relationships/image" Target="../media/image30.jpeg"/><Relationship Id="rId37" Type="http://schemas.openxmlformats.org/officeDocument/2006/relationships/image" Target="../media/image35.jpeg"/><Relationship Id="rId5" Type="http://schemas.openxmlformats.org/officeDocument/2006/relationships/image" Target="../media/image4.jpeg"/><Relationship Id="rId15" Type="http://schemas.openxmlformats.org/officeDocument/2006/relationships/image" Target="../media/image13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4.jpeg"/><Relationship Id="rId10" Type="http://schemas.openxmlformats.org/officeDocument/2006/relationships/image" Target="../media/image8.jpeg"/><Relationship Id="rId19" Type="http://schemas.openxmlformats.org/officeDocument/2006/relationships/image" Target="../media/image17.jpeg"/><Relationship Id="rId31" Type="http://schemas.openxmlformats.org/officeDocument/2006/relationships/image" Target="../media/image29.jpeg"/><Relationship Id="rId4" Type="http://schemas.openxmlformats.org/officeDocument/2006/relationships/image" Target="../media/image3.jpeg"/><Relationship Id="rId9" Type="http://schemas.microsoft.com/office/2007/relationships/hdphoto" Target="../media/hdphoto2.wdp"/><Relationship Id="rId14" Type="http://schemas.openxmlformats.org/officeDocument/2006/relationships/image" Target="../media/image12.pn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jpeg"/><Relationship Id="rId35" Type="http://schemas.openxmlformats.org/officeDocument/2006/relationships/image" Target="../media/image3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9.emf"/><Relationship Id="rId2" Type="http://schemas.openxmlformats.org/officeDocument/2006/relationships/image" Target="../media/image38.emf"/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2.emf"/><Relationship Id="rId2" Type="http://schemas.openxmlformats.org/officeDocument/2006/relationships/image" Target="../media/image41.emf"/><Relationship Id="rId1" Type="http://schemas.openxmlformats.org/officeDocument/2006/relationships/image" Target="../media/image4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26272</xdr:colOff>
      <xdr:row>18</xdr:row>
      <xdr:rowOff>14292</xdr:rowOff>
    </xdr:from>
    <xdr:to>
      <xdr:col>2</xdr:col>
      <xdr:colOff>4936</xdr:colOff>
      <xdr:row>18</xdr:row>
      <xdr:rowOff>1234965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6" y="18523009"/>
          <a:ext cx="2243644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26436</xdr:colOff>
      <xdr:row>6</xdr:row>
      <xdr:rowOff>14292</xdr:rowOff>
    </xdr:from>
    <xdr:to>
      <xdr:col>2</xdr:col>
      <xdr:colOff>19118</xdr:colOff>
      <xdr:row>6</xdr:row>
      <xdr:rowOff>1234965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0" y="3703423"/>
          <a:ext cx="225766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26273</xdr:colOff>
      <xdr:row>30</xdr:row>
      <xdr:rowOff>14293</xdr:rowOff>
    </xdr:from>
    <xdr:to>
      <xdr:col>2</xdr:col>
      <xdr:colOff>4938</xdr:colOff>
      <xdr:row>31</xdr:row>
      <xdr:rowOff>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7" y="33342596"/>
          <a:ext cx="2243645" cy="1220674"/>
        </a:xfrm>
        <a:prstGeom prst="rect">
          <a:avLst/>
        </a:prstGeom>
      </xdr:spPr>
    </xdr:pic>
    <xdr:clientData/>
  </xdr:twoCellAnchor>
  <xdr:twoCellAnchor editAs="oneCell">
    <xdr:from>
      <xdr:col>1</xdr:col>
      <xdr:colOff>26255</xdr:colOff>
      <xdr:row>31</xdr:row>
      <xdr:rowOff>14237</xdr:rowOff>
    </xdr:from>
    <xdr:to>
      <xdr:col>2</xdr:col>
      <xdr:colOff>3348</xdr:colOff>
      <xdr:row>31</xdr:row>
      <xdr:rowOff>1230085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89" y="34577506"/>
          <a:ext cx="2242073" cy="1215848"/>
        </a:xfrm>
        <a:prstGeom prst="rect">
          <a:avLst/>
        </a:prstGeom>
      </xdr:spPr>
    </xdr:pic>
    <xdr:clientData/>
  </xdr:twoCellAnchor>
  <xdr:twoCellAnchor editAs="oneCell">
    <xdr:from>
      <xdr:col>1</xdr:col>
      <xdr:colOff>26304</xdr:colOff>
      <xdr:row>37</xdr:row>
      <xdr:rowOff>14294</xdr:rowOff>
    </xdr:from>
    <xdr:to>
      <xdr:col>2</xdr:col>
      <xdr:colOff>7745</xdr:colOff>
      <xdr:row>38</xdr:row>
      <xdr:rowOff>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8" y="41987356"/>
          <a:ext cx="2246421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26221</xdr:colOff>
      <xdr:row>32</xdr:row>
      <xdr:rowOff>14292</xdr:rowOff>
    </xdr:from>
    <xdr:to>
      <xdr:col>2</xdr:col>
      <xdr:colOff>553</xdr:colOff>
      <xdr:row>32</xdr:row>
      <xdr:rowOff>1234965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55" y="35812526"/>
          <a:ext cx="223931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26366</xdr:colOff>
      <xdr:row>29</xdr:row>
      <xdr:rowOff>14294</xdr:rowOff>
    </xdr:from>
    <xdr:to>
      <xdr:col>2</xdr:col>
      <xdr:colOff>13087</xdr:colOff>
      <xdr:row>29</xdr:row>
      <xdr:rowOff>1234965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00" y="32107632"/>
          <a:ext cx="2251701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26418</xdr:colOff>
      <xdr:row>28</xdr:row>
      <xdr:rowOff>14236</xdr:rowOff>
    </xdr:from>
    <xdr:to>
      <xdr:col>2</xdr:col>
      <xdr:colOff>17520</xdr:colOff>
      <xdr:row>28</xdr:row>
      <xdr:rowOff>1230084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52" y="30872608"/>
          <a:ext cx="2256082" cy="1215848"/>
        </a:xfrm>
        <a:prstGeom prst="rect">
          <a:avLst/>
        </a:prstGeom>
      </xdr:spPr>
    </xdr:pic>
    <xdr:clientData/>
  </xdr:twoCellAnchor>
  <xdr:twoCellAnchor editAs="oneCell">
    <xdr:from>
      <xdr:col>1</xdr:col>
      <xdr:colOff>26234</xdr:colOff>
      <xdr:row>21</xdr:row>
      <xdr:rowOff>14293</xdr:rowOff>
    </xdr:from>
    <xdr:to>
      <xdr:col>2</xdr:col>
      <xdr:colOff>1759</xdr:colOff>
      <xdr:row>22</xdr:row>
      <xdr:rowOff>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68" y="22227907"/>
          <a:ext cx="2240505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26468</xdr:colOff>
      <xdr:row>34</xdr:row>
      <xdr:rowOff>14293</xdr:rowOff>
    </xdr:from>
    <xdr:to>
      <xdr:col>2</xdr:col>
      <xdr:colOff>21971</xdr:colOff>
      <xdr:row>35</xdr:row>
      <xdr:rowOff>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2" y="38282459"/>
          <a:ext cx="22604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26474</xdr:colOff>
      <xdr:row>33</xdr:row>
      <xdr:rowOff>14294</xdr:rowOff>
    </xdr:from>
    <xdr:to>
      <xdr:col>2</xdr:col>
      <xdr:colOff>22312</xdr:colOff>
      <xdr:row>34</xdr:row>
      <xdr:rowOff>2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8" y="37047494"/>
          <a:ext cx="2260818" cy="1220674"/>
        </a:xfrm>
        <a:prstGeom prst="rect">
          <a:avLst/>
        </a:prstGeom>
      </xdr:spPr>
    </xdr:pic>
    <xdr:clientData/>
  </xdr:twoCellAnchor>
  <xdr:twoCellAnchor editAs="oneCell">
    <xdr:from>
      <xdr:col>1</xdr:col>
      <xdr:colOff>26569</xdr:colOff>
      <xdr:row>9</xdr:row>
      <xdr:rowOff>14294</xdr:rowOff>
    </xdr:from>
    <xdr:to>
      <xdr:col>2</xdr:col>
      <xdr:colOff>30565</xdr:colOff>
      <xdr:row>10</xdr:row>
      <xdr:rowOff>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03" y="7408322"/>
          <a:ext cx="2268976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5</xdr:row>
      <xdr:rowOff>14294</xdr:rowOff>
    </xdr:from>
    <xdr:to>
      <xdr:col>2</xdr:col>
      <xdr:colOff>5178</xdr:colOff>
      <xdr:row>6</xdr:row>
      <xdr:rowOff>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2468460"/>
          <a:ext cx="2243883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4</xdr:row>
      <xdr:rowOff>14294</xdr:rowOff>
    </xdr:from>
    <xdr:to>
      <xdr:col>2</xdr:col>
      <xdr:colOff>5178</xdr:colOff>
      <xdr:row>5</xdr:row>
      <xdr:rowOff>0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1233494"/>
          <a:ext cx="22438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8</xdr:row>
      <xdr:rowOff>14294</xdr:rowOff>
    </xdr:from>
    <xdr:to>
      <xdr:col>2</xdr:col>
      <xdr:colOff>5178</xdr:colOff>
      <xdr:row>9</xdr:row>
      <xdr:rowOff>0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6173356"/>
          <a:ext cx="22438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26438</xdr:colOff>
      <xdr:row>7</xdr:row>
      <xdr:rowOff>14294</xdr:rowOff>
    </xdr:from>
    <xdr:to>
      <xdr:col>2</xdr:col>
      <xdr:colOff>19303</xdr:colOff>
      <xdr:row>8</xdr:row>
      <xdr:rowOff>1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2" y="4938391"/>
          <a:ext cx="2257845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26388</xdr:colOff>
      <xdr:row>11</xdr:row>
      <xdr:rowOff>14294</xdr:rowOff>
    </xdr:from>
    <xdr:to>
      <xdr:col>2</xdr:col>
      <xdr:colOff>14904</xdr:colOff>
      <xdr:row>12</xdr:row>
      <xdr:rowOff>0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22" y="9878253"/>
          <a:ext cx="2253496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26388</xdr:colOff>
      <xdr:row>10</xdr:row>
      <xdr:rowOff>14295</xdr:rowOff>
    </xdr:from>
    <xdr:to>
      <xdr:col>2</xdr:col>
      <xdr:colOff>14904</xdr:colOff>
      <xdr:row>11</xdr:row>
      <xdr:rowOff>1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22" y="8643288"/>
          <a:ext cx="2253496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26298</xdr:colOff>
      <xdr:row>13</xdr:row>
      <xdr:rowOff>14293</xdr:rowOff>
    </xdr:from>
    <xdr:to>
      <xdr:col>2</xdr:col>
      <xdr:colOff>7185</xdr:colOff>
      <xdr:row>14</xdr:row>
      <xdr:rowOff>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2" y="12348183"/>
          <a:ext cx="2245867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26298</xdr:colOff>
      <xdr:row>14</xdr:row>
      <xdr:rowOff>14293</xdr:rowOff>
    </xdr:from>
    <xdr:to>
      <xdr:col>2</xdr:col>
      <xdr:colOff>7185</xdr:colOff>
      <xdr:row>15</xdr:row>
      <xdr:rowOff>0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2" y="13583148"/>
          <a:ext cx="2245867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12</xdr:row>
      <xdr:rowOff>14292</xdr:rowOff>
    </xdr:from>
    <xdr:to>
      <xdr:col>2</xdr:col>
      <xdr:colOff>19305</xdr:colOff>
      <xdr:row>12</xdr:row>
      <xdr:rowOff>1234965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1113216"/>
          <a:ext cx="2257846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15</xdr:row>
      <xdr:rowOff>14293</xdr:rowOff>
    </xdr:from>
    <xdr:to>
      <xdr:col>2</xdr:col>
      <xdr:colOff>19305</xdr:colOff>
      <xdr:row>16</xdr:row>
      <xdr:rowOff>0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4818114"/>
          <a:ext cx="2257846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16</xdr:row>
      <xdr:rowOff>14292</xdr:rowOff>
    </xdr:from>
    <xdr:to>
      <xdr:col>2</xdr:col>
      <xdr:colOff>19305</xdr:colOff>
      <xdr:row>16</xdr:row>
      <xdr:rowOff>1234965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6053078"/>
          <a:ext cx="2257846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22</xdr:row>
      <xdr:rowOff>14295</xdr:rowOff>
    </xdr:from>
    <xdr:to>
      <xdr:col>2</xdr:col>
      <xdr:colOff>17275</xdr:colOff>
      <xdr:row>23</xdr:row>
      <xdr:rowOff>1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3462874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23</xdr:row>
      <xdr:rowOff>14295</xdr:rowOff>
    </xdr:from>
    <xdr:to>
      <xdr:col>2</xdr:col>
      <xdr:colOff>17275</xdr:colOff>
      <xdr:row>24</xdr:row>
      <xdr:rowOff>1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4697840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26</xdr:row>
      <xdr:rowOff>14295</xdr:rowOff>
    </xdr:from>
    <xdr:to>
      <xdr:col>2</xdr:col>
      <xdr:colOff>17275</xdr:colOff>
      <xdr:row>27</xdr:row>
      <xdr:rowOff>1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8402736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19</xdr:row>
      <xdr:rowOff>14295</xdr:rowOff>
    </xdr:from>
    <xdr:to>
      <xdr:col>2</xdr:col>
      <xdr:colOff>17275</xdr:colOff>
      <xdr:row>20</xdr:row>
      <xdr:rowOff>1</xdr:rowOff>
    </xdr:to>
    <xdr:pic>
      <xdr:nvPicPr>
        <xdr:cNvPr id="1024" name="図 1023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19757978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17</xdr:row>
      <xdr:rowOff>14295</xdr:rowOff>
    </xdr:from>
    <xdr:to>
      <xdr:col>2</xdr:col>
      <xdr:colOff>17275</xdr:colOff>
      <xdr:row>18</xdr:row>
      <xdr:rowOff>1</xdr:rowOff>
    </xdr:to>
    <xdr:pic>
      <xdr:nvPicPr>
        <xdr:cNvPr id="1025" name="図 1024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17288047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25</xdr:row>
      <xdr:rowOff>14295</xdr:rowOff>
    </xdr:from>
    <xdr:to>
      <xdr:col>2</xdr:col>
      <xdr:colOff>17275</xdr:colOff>
      <xdr:row>26</xdr:row>
      <xdr:rowOff>1</xdr:rowOff>
    </xdr:to>
    <xdr:pic>
      <xdr:nvPicPr>
        <xdr:cNvPr id="1032" name="図 1031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7167771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24</xdr:row>
      <xdr:rowOff>14295</xdr:rowOff>
    </xdr:from>
    <xdr:to>
      <xdr:col>2</xdr:col>
      <xdr:colOff>17275</xdr:colOff>
      <xdr:row>25</xdr:row>
      <xdr:rowOff>1</xdr:rowOff>
    </xdr:to>
    <xdr:pic>
      <xdr:nvPicPr>
        <xdr:cNvPr id="1033" name="図 1032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5932805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20</xdr:row>
      <xdr:rowOff>14295</xdr:rowOff>
    </xdr:from>
    <xdr:to>
      <xdr:col>2</xdr:col>
      <xdr:colOff>17275</xdr:colOff>
      <xdr:row>21</xdr:row>
      <xdr:rowOff>1</xdr:rowOff>
    </xdr:to>
    <xdr:pic>
      <xdr:nvPicPr>
        <xdr:cNvPr id="1034" name="図 1033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0992943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38</xdr:row>
      <xdr:rowOff>14293</xdr:rowOff>
    </xdr:from>
    <xdr:to>
      <xdr:col>2</xdr:col>
      <xdr:colOff>31553</xdr:colOff>
      <xdr:row>39</xdr:row>
      <xdr:rowOff>0</xdr:rowOff>
    </xdr:to>
    <xdr:pic>
      <xdr:nvPicPr>
        <xdr:cNvPr id="1035" name="図 1034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3222321"/>
          <a:ext cx="2269952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39</xdr:row>
      <xdr:rowOff>14292</xdr:rowOff>
    </xdr:from>
    <xdr:to>
      <xdr:col>2</xdr:col>
      <xdr:colOff>31553</xdr:colOff>
      <xdr:row>39</xdr:row>
      <xdr:rowOff>1234965</xdr:rowOff>
    </xdr:to>
    <xdr:pic>
      <xdr:nvPicPr>
        <xdr:cNvPr id="1036" name="図 1035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4457285"/>
          <a:ext cx="226995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36</xdr:row>
      <xdr:rowOff>14293</xdr:rowOff>
    </xdr:from>
    <xdr:to>
      <xdr:col>2</xdr:col>
      <xdr:colOff>31553</xdr:colOff>
      <xdr:row>37</xdr:row>
      <xdr:rowOff>0</xdr:rowOff>
    </xdr:to>
    <xdr:pic>
      <xdr:nvPicPr>
        <xdr:cNvPr id="1037" name="図 1036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0752390"/>
          <a:ext cx="2269952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35</xdr:row>
      <xdr:rowOff>14292</xdr:rowOff>
    </xdr:from>
    <xdr:to>
      <xdr:col>2</xdr:col>
      <xdr:colOff>31553</xdr:colOff>
      <xdr:row>35</xdr:row>
      <xdr:rowOff>1234965</xdr:rowOff>
    </xdr:to>
    <xdr:pic>
      <xdr:nvPicPr>
        <xdr:cNvPr id="1038" name="図 1037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39517423"/>
          <a:ext cx="226995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27</xdr:row>
      <xdr:rowOff>14293</xdr:rowOff>
    </xdr:from>
    <xdr:to>
      <xdr:col>2</xdr:col>
      <xdr:colOff>31553</xdr:colOff>
      <xdr:row>27</xdr:row>
      <xdr:rowOff>1234965</xdr:rowOff>
    </xdr:to>
    <xdr:pic>
      <xdr:nvPicPr>
        <xdr:cNvPr id="1039" name="図 1038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29637700"/>
          <a:ext cx="2269952" cy="12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185305</xdr:colOff>
      <xdr:row>3</xdr:row>
      <xdr:rowOff>128499</xdr:rowOff>
    </xdr:from>
    <xdr:to>
      <xdr:col>50</xdr:col>
      <xdr:colOff>304800</xdr:colOff>
      <xdr:row>8</xdr:row>
      <xdr:rowOff>277091</xdr:rowOff>
    </xdr:to>
    <xdr:sp macro="" textlink="">
      <xdr:nvSpPr>
        <xdr:cNvPr id="26" name="正方形/長方形 25"/>
        <xdr:cNvSpPr/>
      </xdr:nvSpPr>
      <xdr:spPr>
        <a:xfrm>
          <a:off x="7334250" y="128499"/>
          <a:ext cx="10080914" cy="5607283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・山手線にふれる範囲から出題しています。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・使用している画像は、データ作成者が撮影したものです。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無断転載はご遠慮ください。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374075</xdr:colOff>
          <xdr:row>4</xdr:row>
          <xdr:rowOff>624940</xdr:rowOff>
        </xdr:from>
        <xdr:to>
          <xdr:col>2</xdr:col>
          <xdr:colOff>2304110</xdr:colOff>
          <xdr:row>5</xdr:row>
          <xdr:rowOff>188334</xdr:rowOff>
        </xdr:to>
        <xdr:pic>
          <xdr:nvPicPr>
            <xdr:cNvPr id="27" name="図 26"/>
            <xdr:cNvPicPr preferRelativeResize="0">
              <a:picLocks noChangeArrowheads="1"/>
              <a:extLst>
                <a:ext uri="{84589F7E-364E-4C9E-8A38-B11213B215E9}">
                  <a14:cameraTool cellRange="問1画像" spid="_x0000_s411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461161" y="1093026"/>
              <a:ext cx="1930035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374075</xdr:colOff>
          <xdr:row>6</xdr:row>
          <xdr:rowOff>644805</xdr:rowOff>
        </xdr:from>
        <xdr:to>
          <xdr:col>2</xdr:col>
          <xdr:colOff>2304110</xdr:colOff>
          <xdr:row>7</xdr:row>
          <xdr:rowOff>1046397</xdr:rowOff>
        </xdr:to>
        <xdr:pic>
          <xdr:nvPicPr>
            <xdr:cNvPr id="28" name="図 27"/>
            <xdr:cNvPicPr preferRelativeResize="0">
              <a:picLocks noChangeArrowheads="1"/>
              <a:extLst>
                <a:ext uri="{84589F7E-364E-4C9E-8A38-B11213B215E9}">
                  <a14:cameraTool cellRange="問2画像" spid="_x0000_s411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461161" y="3605719"/>
              <a:ext cx="1930035" cy="12289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4</xdr:row>
          <xdr:rowOff>247136</xdr:rowOff>
        </xdr:from>
        <xdr:to>
          <xdr:col>5</xdr:col>
          <xdr:colOff>1940819</xdr:colOff>
          <xdr:row>4</xdr:row>
          <xdr:rowOff>1476044</xdr:rowOff>
        </xdr:to>
        <xdr:pic>
          <xdr:nvPicPr>
            <xdr:cNvPr id="53" name="図 52"/>
            <xdr:cNvPicPr preferRelativeResize="0">
              <a:picLocks noChangeArrowheads="1"/>
              <a:extLst>
                <a:ext uri="{84589F7E-364E-4C9E-8A38-B11213B215E9}">
                  <a14:cameraTool cellRange="選択肢1画像" spid="_x0000_s411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4747468" y="718191"/>
              <a:ext cx="1931606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5</xdr:row>
          <xdr:rowOff>201687</xdr:rowOff>
        </xdr:from>
        <xdr:to>
          <xdr:col>5</xdr:col>
          <xdr:colOff>1940819</xdr:colOff>
          <xdr:row>6</xdr:row>
          <xdr:rowOff>603280</xdr:rowOff>
        </xdr:to>
        <xdr:pic>
          <xdr:nvPicPr>
            <xdr:cNvPr id="54" name="図 53"/>
            <xdr:cNvPicPr preferRelativeResize="0">
              <a:picLocks noChangeArrowheads="1"/>
              <a:extLst>
                <a:ext uri="{84589F7E-364E-4C9E-8A38-B11213B215E9}">
                  <a14:cameraTool cellRange="選択肢2画像" spid="_x0000_s411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4744499" y="2335287"/>
              <a:ext cx="1931606" cy="12289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7</xdr:row>
          <xdr:rowOff>232182</xdr:rowOff>
        </xdr:from>
        <xdr:to>
          <xdr:col>5</xdr:col>
          <xdr:colOff>1940819</xdr:colOff>
          <xdr:row>7</xdr:row>
          <xdr:rowOff>1461090</xdr:rowOff>
        </xdr:to>
        <xdr:pic>
          <xdr:nvPicPr>
            <xdr:cNvPr id="57" name="図 56"/>
            <xdr:cNvPicPr preferRelativeResize="0">
              <a:picLocks noChangeArrowheads="1"/>
              <a:extLst>
                <a:ext uri="{84589F7E-364E-4C9E-8A38-B11213B215E9}">
                  <a14:cameraTool cellRange="選択肢3画像" spid="_x0000_s4114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4747468" y="4028327"/>
              <a:ext cx="1931606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DB" displayName="テーブルDB" ref="A4:G40" totalsRowShown="0" headerRowDxfId="42" dataDxfId="41">
  <autoFilter ref="A4:G40"/>
  <sortState ref="A5:G22">
    <sortCondition ref="A4:A22"/>
  </sortState>
  <tableColumns count="7">
    <tableColumn id="1" name="ID" dataDxfId="40"/>
    <tableColumn id="3" name="画像" dataDxfId="39"/>
    <tableColumn id="4" name="←命名" dataDxfId="38"/>
    <tableColumn id="5" name="所属会社" dataDxfId="37"/>
    <tableColumn id="6" name="形式名" dataDxfId="36"/>
    <tableColumn id="7" name="路線名" dataDxfId="35"/>
    <tableColumn id="8" name="補足" dataDxfId="34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S21:AD31" totalsRowShown="0" headerRowDxfId="33" dataDxfId="32">
  <autoFilter ref="S21:AD31"/>
  <tableColumns count="12">
    <tableColumn id="1" name="問" dataDxfId="31"/>
    <tableColumn id="5" name="ID" dataDxfId="30">
      <calculatedColumnFormula>VLOOKUP(S22,テーブル乱9[],3,FALSE)</calculatedColumnFormula>
    </tableColumn>
    <tableColumn id="2" name="画像アド" dataDxfId="29">
      <calculatedColumnFormula>"DB画像"&amp;T22</calculatedColumnFormula>
    </tableColumn>
    <tableColumn id="4" name="←命名" dataDxfId="28">
      <calculatedColumnFormula>"問"&amp;テーブル決定8[[#This Row],[問]]</calculatedColumnFormula>
    </tableColumn>
    <tableColumn id="7" name="遊動" dataDxfId="27">
      <calculatedColumnFormula>"問"&amp;テーブル決定8[[#This Row],[問]]&amp;"画像"</calculatedColumnFormula>
    </tableColumn>
    <tableColumn id="6" name="命名内容" dataDxfId="26">
      <calculatedColumnFormula>"=INDIRECT("&amp;テーブル決定8[[#This Row],[←命名]]&amp;")"</calculatedColumnFormula>
    </tableColumn>
    <tableColumn id="3" name="説明1" dataDxfId="25">
      <calculatedColumnFormula>VLOOKUP(テーブル決定8[[#This Row],[ID]],テーブルDB[],4,FALSE)&amp;VLOOKUP(テーブル決定8[[#This Row],[ID]],テーブルDB[],5,FALSE)&amp;VLOOKUP(テーブル決定8[[#This Row],[ID]],テーブルDB[],6,FALSE)</calculatedColumnFormula>
    </tableColumn>
    <tableColumn id="8" name="選択肢" dataDxfId="24"/>
    <tableColumn id="9" name="画像アド2" dataDxfId="23">
      <calculatedColumnFormula>INDEX(テーブル決定8[画像アド],MATCH(Z22,テーブル決定8[説明1],0))</calculatedColumnFormula>
    </tableColumn>
    <tableColumn id="10" name="←命名2" dataDxfId="22">
      <calculatedColumnFormula>"選択肢"&amp;テーブル決定8[[#This Row],[問]]</calculatedColumnFormula>
    </tableColumn>
    <tableColumn id="11" name="遊動2" dataDxfId="21">
      <calculatedColumnFormula>"選択肢"&amp;テーブル決定8[[#This Row],[問]]&amp;"画像"</calculatedColumnFormula>
    </tableColumn>
    <tableColumn id="12" name="命名内容2" dataDxfId="20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AF21:AH226" totalsRowShown="0" headerRowDxfId="19" dataDxfId="18">
  <autoFilter ref="AF21:AH226"/>
  <tableColumns count="3">
    <tableColumn id="1" name="問No" dataDxfId="17">
      <calculatedColumnFormula>IF(AG22=$B$1,COUNTIF(AG$22:AG22,$B$1),"")</calculatedColumnFormula>
    </tableColumn>
    <tableColumn id="2" name="フラグ" dataDxfId="16">
      <calculatedColumnFormula>IF(COUNTIF(AH$22:AH22,AH22)&lt;=AG$20,$B$1,"")</calculatedColumnFormula>
    </tableColumn>
    <tableColumn id="3" name="乱" dataDxfId="15">
      <calculatedColumnFormula>RANDBETWEEN(AH$19,AH$20)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J21:AL84" totalsRowShown="0" headerRowDxfId="14" dataDxfId="13">
  <autoFilter ref="AJ21:AL84"/>
  <tableColumns count="3">
    <tableColumn id="1" name="問No" dataDxfId="12">
      <calculatedColumnFormula>IF(AK22=$B$1,COUNTIF(AK$22:AK22,$B$1)+AJ$20,"")</calculatedColumnFormula>
    </tableColumn>
    <tableColumn id="3" name="フラグ" dataDxfId="11">
      <calculatedColumnFormula>IF(COUNTIF(AL$22:AL22,AL22)&lt;=AK$20,$B$1,"")</calculatedColumnFormula>
    </tableColumn>
    <tableColumn id="4" name="乱" dataDxfId="10">
      <calculatedColumnFormula>RANDBETWEEN(AL$19,AL$20)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テーブル乱付随B11" displayName="テーブル乱付随B11" ref="AN21:AP84" totalsRowShown="0" headerRowDxfId="9" dataDxfId="8">
  <autoFilter ref="AN21:AP84"/>
  <tableColumns count="3">
    <tableColumn id="1" name="問No" dataDxfId="7">
      <calculatedColumnFormula>IF(AO22=$B$1,COUNTIF(AO$22:AO22,$B$1)+AN$20,"")</calculatedColumnFormula>
    </tableColumn>
    <tableColumn id="3" name="フラグ" dataDxfId="6">
      <calculatedColumnFormula>IF(COUNTIF(AP$22:AP22,AP22)&lt;=AO$20,$B$1,"")</calculatedColumnFormula>
    </tableColumn>
    <tableColumn id="4" name="乱" dataDxfId="5">
      <calculatedColumnFormula>RANDBETWEEN(AP$19,AP$20)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テーブル乱付随C12" displayName="テーブル乱付随C12" ref="AR21:AT84" totalsRowShown="0" headerRowDxfId="4" dataDxfId="3">
  <autoFilter ref="AR21:AT84"/>
  <tableColumns count="3">
    <tableColumn id="1" name="問No" dataDxfId="2">
      <calculatedColumnFormula>IF(AS22=$B$1,COUNTIF(AS$22:AS22,$B$1)+AR$20,"")</calculatedColumnFormula>
    </tableColumn>
    <tableColumn id="3" name="フラグ" dataDxfId="1">
      <calculatedColumnFormula>IF(COUNTIF(AT$22:AT22,AT22)&lt;=AS$20,$B$1,"")</calculatedColumnFormula>
    </tableColumn>
    <tableColumn id="4" name="乱" dataDxfId="0">
      <calculatedColumnFormula>RANDBETWEEN(AT$19,AT$20)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0"/>
  <sheetViews>
    <sheetView showGridLines="0" view="pageBreakPreview" topLeftCell="A37" zoomScaleNormal="100" zoomScaleSheetLayoutView="100" workbookViewId="0">
      <selection activeCell="D8" sqref="D8"/>
    </sheetView>
  </sheetViews>
  <sheetFormatPr defaultColWidth="20.6640625" defaultRowHeight="97.5" customHeight="1" x14ac:dyDescent="0.2"/>
  <cols>
    <col min="1" max="1" width="6.44140625" style="2" customWidth="1"/>
    <col min="2" max="2" width="33" style="2" customWidth="1"/>
    <col min="3" max="3" width="20.6640625" style="2"/>
    <col min="4" max="4" width="16" style="2" bestFit="1" customWidth="1"/>
    <col min="5" max="5" width="20.6640625" style="2"/>
    <col min="6" max="6" width="25.6640625" style="2" bestFit="1" customWidth="1"/>
    <col min="7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36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35</v>
      </c>
      <c r="E4" s="2" t="s">
        <v>34</v>
      </c>
      <c r="F4" s="2" t="s">
        <v>36</v>
      </c>
      <c r="G4" s="2" t="s">
        <v>40</v>
      </c>
    </row>
    <row r="5" spans="1:7" ht="97.5" customHeight="1" x14ac:dyDescent="0.2">
      <c r="A5" s="2">
        <v>1</v>
      </c>
      <c r="C5" s="2" t="str">
        <f t="shared" ref="C5:C16" si="0">"DB画像"&amp;A5</f>
        <v>DB画像1</v>
      </c>
      <c r="D5" s="2" t="s">
        <v>37</v>
      </c>
      <c r="E5" s="2" t="s">
        <v>38</v>
      </c>
      <c r="F5" s="2" t="s">
        <v>39</v>
      </c>
      <c r="G5" s="2" t="s">
        <v>65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37</v>
      </c>
      <c r="E6" s="2" t="s">
        <v>41</v>
      </c>
      <c r="F6" s="2" t="s">
        <v>48</v>
      </c>
      <c r="G6" s="2" t="s">
        <v>65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37</v>
      </c>
      <c r="E7" s="2" t="s">
        <v>42</v>
      </c>
      <c r="F7" s="2" t="s">
        <v>49</v>
      </c>
      <c r="G7" s="2" t="s">
        <v>65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37</v>
      </c>
      <c r="E8" s="2" t="s">
        <v>105</v>
      </c>
      <c r="F8" s="2" t="s">
        <v>50</v>
      </c>
      <c r="G8" s="2" t="s">
        <v>65</v>
      </c>
    </row>
    <row r="9" spans="1:7" ht="97.5" customHeight="1" x14ac:dyDescent="0.2">
      <c r="A9" s="2">
        <v>5</v>
      </c>
      <c r="C9" s="2" t="str">
        <f t="shared" si="0"/>
        <v>DB画像5</v>
      </c>
      <c r="D9" s="2" t="s">
        <v>37</v>
      </c>
      <c r="E9" s="2" t="s">
        <v>43</v>
      </c>
      <c r="F9" s="2" t="s">
        <v>51</v>
      </c>
      <c r="G9" s="2" t="s">
        <v>65</v>
      </c>
    </row>
    <row r="10" spans="1:7" ht="97.5" customHeight="1" x14ac:dyDescent="0.2">
      <c r="A10" s="2">
        <v>6</v>
      </c>
      <c r="C10" s="2" t="str">
        <f t="shared" si="0"/>
        <v>DB画像6</v>
      </c>
      <c r="D10" s="2" t="s">
        <v>37</v>
      </c>
      <c r="E10" s="2" t="s">
        <v>45</v>
      </c>
      <c r="F10" s="2" t="s">
        <v>52</v>
      </c>
      <c r="G10" s="2" t="s">
        <v>65</v>
      </c>
    </row>
    <row r="11" spans="1:7" ht="97.5" customHeight="1" x14ac:dyDescent="0.2">
      <c r="A11" s="2">
        <v>7</v>
      </c>
      <c r="C11" s="2" t="str">
        <f t="shared" si="0"/>
        <v>DB画像7</v>
      </c>
      <c r="D11" s="2" t="s">
        <v>37</v>
      </c>
      <c r="E11" s="2" t="s">
        <v>46</v>
      </c>
      <c r="F11" s="2" t="s">
        <v>53</v>
      </c>
      <c r="G11" s="2" t="s">
        <v>65</v>
      </c>
    </row>
    <row r="12" spans="1:7" ht="97.5" customHeight="1" x14ac:dyDescent="0.2">
      <c r="A12" s="2">
        <v>8</v>
      </c>
      <c r="C12" s="2" t="str">
        <f t="shared" si="0"/>
        <v>DB画像8</v>
      </c>
      <c r="D12" s="2" t="s">
        <v>37</v>
      </c>
      <c r="E12" s="2" t="s">
        <v>47</v>
      </c>
      <c r="F12" s="2" t="s">
        <v>54</v>
      </c>
      <c r="G12" s="2" t="s">
        <v>65</v>
      </c>
    </row>
    <row r="13" spans="1:7" ht="97.5" customHeight="1" x14ac:dyDescent="0.2">
      <c r="A13" s="2">
        <v>9</v>
      </c>
      <c r="C13" s="2" t="str">
        <f t="shared" si="0"/>
        <v>DB画像9</v>
      </c>
      <c r="D13" s="2" t="s">
        <v>55</v>
      </c>
      <c r="E13" s="2" t="s">
        <v>57</v>
      </c>
      <c r="F13" s="2" t="s">
        <v>56</v>
      </c>
      <c r="G13" s="2" t="s">
        <v>65</v>
      </c>
    </row>
    <row r="14" spans="1:7" ht="97.5" customHeight="1" x14ac:dyDescent="0.2">
      <c r="A14" s="2">
        <v>10</v>
      </c>
      <c r="C14" s="2" t="str">
        <f t="shared" si="0"/>
        <v>DB画像10</v>
      </c>
      <c r="D14" s="2" t="s">
        <v>55</v>
      </c>
      <c r="E14" s="2" t="s">
        <v>58</v>
      </c>
      <c r="F14" s="2" t="s">
        <v>59</v>
      </c>
      <c r="G14" s="2" t="s">
        <v>65</v>
      </c>
    </row>
    <row r="15" spans="1:7" ht="97.5" customHeight="1" x14ac:dyDescent="0.2">
      <c r="A15" s="2">
        <v>11</v>
      </c>
      <c r="C15" s="2" t="str">
        <f t="shared" si="0"/>
        <v>DB画像11</v>
      </c>
      <c r="D15" s="2" t="s">
        <v>55</v>
      </c>
      <c r="E15" s="2" t="s">
        <v>60</v>
      </c>
      <c r="F15" s="2" t="s">
        <v>61</v>
      </c>
      <c r="G15" s="2" t="s">
        <v>65</v>
      </c>
    </row>
    <row r="16" spans="1:7" ht="97.5" customHeight="1" x14ac:dyDescent="0.2">
      <c r="A16" s="2">
        <v>12</v>
      </c>
      <c r="C16" s="2" t="str">
        <f t="shared" si="0"/>
        <v>DB画像12</v>
      </c>
      <c r="D16" s="2" t="s">
        <v>55</v>
      </c>
      <c r="E16" s="2" t="s">
        <v>62</v>
      </c>
      <c r="F16" s="2" t="s">
        <v>63</v>
      </c>
      <c r="G16" s="2" t="s">
        <v>65</v>
      </c>
    </row>
    <row r="17" spans="1:7" ht="97.5" customHeight="1" x14ac:dyDescent="0.2">
      <c r="A17" s="2">
        <v>13</v>
      </c>
      <c r="C17" s="2" t="str">
        <f t="shared" ref="C17:C29" si="1">"DB画像"&amp;A17</f>
        <v>DB画像13</v>
      </c>
      <c r="D17" s="2" t="s">
        <v>55</v>
      </c>
      <c r="E17" s="2" t="s">
        <v>104</v>
      </c>
      <c r="F17" s="2" t="s">
        <v>64</v>
      </c>
      <c r="G17" s="2" t="s">
        <v>65</v>
      </c>
    </row>
    <row r="18" spans="1:7" ht="97.5" customHeight="1" x14ac:dyDescent="0.2">
      <c r="A18" s="2">
        <v>14</v>
      </c>
      <c r="C18" s="2" t="str">
        <f t="shared" si="1"/>
        <v>DB画像14</v>
      </c>
      <c r="D18" s="2" t="s">
        <v>66</v>
      </c>
      <c r="E18" s="2" t="s">
        <v>67</v>
      </c>
      <c r="F18" s="2" t="s">
        <v>68</v>
      </c>
      <c r="G18" s="2" t="s">
        <v>65</v>
      </c>
    </row>
    <row r="19" spans="1:7" ht="97.5" customHeight="1" x14ac:dyDescent="0.2">
      <c r="A19" s="2">
        <v>15</v>
      </c>
      <c r="C19" s="2" t="str">
        <f t="shared" si="1"/>
        <v>DB画像15</v>
      </c>
      <c r="D19" s="2" t="s">
        <v>66</v>
      </c>
      <c r="E19" s="2" t="s">
        <v>69</v>
      </c>
      <c r="F19" s="2" t="s">
        <v>80</v>
      </c>
      <c r="G19" s="2" t="s">
        <v>65</v>
      </c>
    </row>
    <row r="20" spans="1:7" ht="97.5" customHeight="1" x14ac:dyDescent="0.2">
      <c r="A20" s="2">
        <v>16</v>
      </c>
      <c r="C20" s="2" t="str">
        <f t="shared" si="1"/>
        <v>DB画像16</v>
      </c>
      <c r="D20" s="2" t="s">
        <v>66</v>
      </c>
      <c r="E20" s="2" t="s">
        <v>69</v>
      </c>
      <c r="F20" s="2" t="s">
        <v>81</v>
      </c>
      <c r="G20" s="2" t="s">
        <v>65</v>
      </c>
    </row>
    <row r="21" spans="1:7" ht="97.5" customHeight="1" x14ac:dyDescent="0.2">
      <c r="A21" s="2">
        <v>17</v>
      </c>
      <c r="C21" s="2" t="str">
        <f t="shared" si="1"/>
        <v>DB画像17</v>
      </c>
      <c r="D21" s="2" t="s">
        <v>66</v>
      </c>
      <c r="E21" s="2" t="s">
        <v>69</v>
      </c>
      <c r="F21" s="2" t="s">
        <v>82</v>
      </c>
      <c r="G21" s="2" t="s">
        <v>65</v>
      </c>
    </row>
    <row r="22" spans="1:7" ht="97.5" customHeight="1" x14ac:dyDescent="0.2">
      <c r="A22" s="2">
        <v>18</v>
      </c>
      <c r="C22" s="2" t="str">
        <f t="shared" si="1"/>
        <v>DB画像18</v>
      </c>
      <c r="D22" s="2" t="s">
        <v>66</v>
      </c>
      <c r="E22" s="2" t="s">
        <v>70</v>
      </c>
      <c r="F22" s="2" t="s">
        <v>71</v>
      </c>
      <c r="G22" s="2" t="s">
        <v>65</v>
      </c>
    </row>
    <row r="23" spans="1:7" ht="97.5" customHeight="1" x14ac:dyDescent="0.2">
      <c r="A23" s="2">
        <v>19</v>
      </c>
      <c r="C23" s="2" t="str">
        <f t="shared" si="1"/>
        <v>DB画像19</v>
      </c>
      <c r="D23" s="2" t="s">
        <v>66</v>
      </c>
      <c r="E23" s="2" t="s">
        <v>67</v>
      </c>
      <c r="F23" s="2" t="s">
        <v>72</v>
      </c>
      <c r="G23" s="2" t="s">
        <v>65</v>
      </c>
    </row>
    <row r="24" spans="1:7" ht="97.5" customHeight="1" x14ac:dyDescent="0.2">
      <c r="A24" s="2">
        <v>20</v>
      </c>
      <c r="C24" s="2" t="str">
        <f t="shared" si="1"/>
        <v>DB画像20</v>
      </c>
      <c r="D24" s="2" t="s">
        <v>66</v>
      </c>
      <c r="E24" s="2" t="s">
        <v>70</v>
      </c>
      <c r="F24" s="2" t="s">
        <v>73</v>
      </c>
      <c r="G24" s="2" t="s">
        <v>65</v>
      </c>
    </row>
    <row r="25" spans="1:7" ht="97.5" customHeight="1" x14ac:dyDescent="0.2">
      <c r="A25" s="2">
        <v>21</v>
      </c>
      <c r="C25" s="2" t="str">
        <f t="shared" si="1"/>
        <v>DB画像21</v>
      </c>
      <c r="D25" s="2" t="s">
        <v>66</v>
      </c>
      <c r="E25" s="2" t="s">
        <v>74</v>
      </c>
      <c r="F25" s="2" t="s">
        <v>75</v>
      </c>
      <c r="G25" s="2" t="s">
        <v>65</v>
      </c>
    </row>
    <row r="26" spans="1:7" ht="97.5" customHeight="1" x14ac:dyDescent="0.2">
      <c r="A26" s="2">
        <v>22</v>
      </c>
      <c r="C26" s="2" t="str">
        <f t="shared" si="1"/>
        <v>DB画像22</v>
      </c>
      <c r="D26" s="2" t="s">
        <v>66</v>
      </c>
      <c r="E26" s="2" t="s">
        <v>70</v>
      </c>
      <c r="F26" s="2" t="s">
        <v>76</v>
      </c>
      <c r="G26" s="2" t="s">
        <v>65</v>
      </c>
    </row>
    <row r="27" spans="1:7" ht="97.5" customHeight="1" x14ac:dyDescent="0.2">
      <c r="A27" s="2">
        <v>23</v>
      </c>
      <c r="C27" s="2" t="str">
        <f t="shared" si="1"/>
        <v>DB画像23</v>
      </c>
      <c r="D27" s="2" t="s">
        <v>66</v>
      </c>
      <c r="E27" s="2" t="s">
        <v>69</v>
      </c>
      <c r="F27" s="2" t="s">
        <v>77</v>
      </c>
      <c r="G27" s="2" t="s">
        <v>65</v>
      </c>
    </row>
    <row r="28" spans="1:7" ht="97.5" customHeight="1" x14ac:dyDescent="0.2">
      <c r="A28" s="2">
        <v>24</v>
      </c>
      <c r="C28" s="2" t="str">
        <f t="shared" si="1"/>
        <v>DB画像24</v>
      </c>
      <c r="D28" s="2" t="s">
        <v>78</v>
      </c>
      <c r="E28" s="2" t="s">
        <v>47</v>
      </c>
      <c r="F28" s="2" t="s">
        <v>106</v>
      </c>
      <c r="G28" s="2" t="s">
        <v>65</v>
      </c>
    </row>
    <row r="29" spans="1:7" ht="97.5" customHeight="1" x14ac:dyDescent="0.2">
      <c r="A29" s="2">
        <v>25</v>
      </c>
      <c r="C29" s="2" t="str">
        <f t="shared" si="1"/>
        <v>DB画像25</v>
      </c>
      <c r="D29" s="2" t="s">
        <v>79</v>
      </c>
      <c r="E29" s="2" t="s">
        <v>107</v>
      </c>
      <c r="F29" s="2" t="s">
        <v>111</v>
      </c>
      <c r="G29" s="2" t="s">
        <v>65</v>
      </c>
    </row>
    <row r="30" spans="1:7" ht="97.5" customHeight="1" x14ac:dyDescent="0.2">
      <c r="A30" s="2">
        <v>26</v>
      </c>
      <c r="C30" s="2" t="str">
        <f>"DB画像"&amp;A30</f>
        <v>DB画像26</v>
      </c>
      <c r="D30" s="2" t="s">
        <v>79</v>
      </c>
      <c r="E30" s="2" t="s">
        <v>108</v>
      </c>
      <c r="F30" s="2" t="s">
        <v>61</v>
      </c>
      <c r="G30" s="2" t="s">
        <v>65</v>
      </c>
    </row>
    <row r="31" spans="1:7" ht="97.5" customHeight="1" x14ac:dyDescent="0.2">
      <c r="A31" s="2">
        <v>27</v>
      </c>
      <c r="C31" s="2" t="str">
        <f>"DB画像"&amp;A31</f>
        <v>DB画像27</v>
      </c>
      <c r="D31" s="2" t="s">
        <v>84</v>
      </c>
      <c r="E31" s="2" t="s">
        <v>109</v>
      </c>
      <c r="F31" s="2" t="s">
        <v>85</v>
      </c>
      <c r="G31" s="2" t="s">
        <v>65</v>
      </c>
    </row>
    <row r="32" spans="1:7" ht="97.5" customHeight="1" x14ac:dyDescent="0.2">
      <c r="A32" s="2">
        <v>28</v>
      </c>
      <c r="C32" s="2" t="str">
        <f t="shared" ref="C32" si="2">"DB画像"&amp;A32</f>
        <v>DB画像28</v>
      </c>
      <c r="D32" s="2" t="s">
        <v>84</v>
      </c>
      <c r="E32" s="2" t="s">
        <v>44</v>
      </c>
      <c r="F32" s="2" t="s">
        <v>86</v>
      </c>
      <c r="G32" s="2" t="s">
        <v>65</v>
      </c>
    </row>
    <row r="33" spans="1:7" ht="97.5" customHeight="1" x14ac:dyDescent="0.2">
      <c r="A33" s="2">
        <v>29</v>
      </c>
      <c r="C33" s="2" t="str">
        <f>"DB画像"&amp;A33</f>
        <v>DB画像29</v>
      </c>
      <c r="D33" s="2" t="s">
        <v>87</v>
      </c>
      <c r="E33" s="2" t="s">
        <v>46</v>
      </c>
      <c r="F33" s="2" t="s">
        <v>88</v>
      </c>
      <c r="G33" s="2" t="s">
        <v>65</v>
      </c>
    </row>
    <row r="34" spans="1:7" ht="97.5" customHeight="1" x14ac:dyDescent="0.2">
      <c r="A34" s="2">
        <v>30</v>
      </c>
      <c r="C34" s="2" t="str">
        <f t="shared" ref="C34:C40" si="3">"DB画像"&amp;A34</f>
        <v>DB画像30</v>
      </c>
      <c r="D34" s="2" t="s">
        <v>89</v>
      </c>
      <c r="E34" s="2" t="s">
        <v>91</v>
      </c>
      <c r="F34" s="2" t="s">
        <v>92</v>
      </c>
      <c r="G34" s="2" t="s">
        <v>65</v>
      </c>
    </row>
    <row r="35" spans="1:7" ht="97.5" customHeight="1" x14ac:dyDescent="0.2">
      <c r="A35" s="2">
        <v>31</v>
      </c>
      <c r="C35" s="2" t="str">
        <f t="shared" si="3"/>
        <v>DB画像31</v>
      </c>
      <c r="D35" s="2" t="s">
        <v>89</v>
      </c>
      <c r="E35" s="2" t="s">
        <v>93</v>
      </c>
      <c r="F35" s="2" t="s">
        <v>94</v>
      </c>
      <c r="G35" s="2" t="s">
        <v>65</v>
      </c>
    </row>
    <row r="36" spans="1:7" ht="97.5" customHeight="1" x14ac:dyDescent="0.2">
      <c r="A36" s="2">
        <v>32</v>
      </c>
      <c r="C36" s="2" t="str">
        <f t="shared" si="3"/>
        <v>DB画像32</v>
      </c>
      <c r="D36" s="2" t="s">
        <v>89</v>
      </c>
      <c r="E36" s="2" t="s">
        <v>83</v>
      </c>
      <c r="F36" s="2" t="s">
        <v>90</v>
      </c>
      <c r="G36" s="2" t="s">
        <v>65</v>
      </c>
    </row>
    <row r="37" spans="1:7" ht="97.5" customHeight="1" x14ac:dyDescent="0.2">
      <c r="A37" s="2">
        <v>33</v>
      </c>
      <c r="C37" s="2" t="str">
        <f t="shared" si="3"/>
        <v>DB画像33</v>
      </c>
      <c r="D37" s="2" t="s">
        <v>89</v>
      </c>
      <c r="E37" s="2" t="s">
        <v>44</v>
      </c>
      <c r="F37" s="2" t="s">
        <v>110</v>
      </c>
      <c r="G37" s="2" t="s">
        <v>65</v>
      </c>
    </row>
    <row r="38" spans="1:7" ht="97.5" customHeight="1" x14ac:dyDescent="0.2">
      <c r="A38" s="2">
        <v>34</v>
      </c>
      <c r="C38" s="2" t="str">
        <f t="shared" si="3"/>
        <v>DB画像34</v>
      </c>
      <c r="D38" s="2" t="s">
        <v>95</v>
      </c>
      <c r="E38" s="2" t="s">
        <v>96</v>
      </c>
      <c r="F38" s="2" t="s">
        <v>97</v>
      </c>
      <c r="G38" s="2" t="s">
        <v>65</v>
      </c>
    </row>
    <row r="39" spans="1:7" ht="97.5" customHeight="1" x14ac:dyDescent="0.2">
      <c r="A39" s="2">
        <v>35</v>
      </c>
      <c r="C39" s="2" t="str">
        <f t="shared" si="3"/>
        <v>DB画像35</v>
      </c>
      <c r="D39" s="2" t="s">
        <v>98</v>
      </c>
      <c r="E39" s="2" t="s">
        <v>99</v>
      </c>
      <c r="F39" s="2" t="s">
        <v>100</v>
      </c>
      <c r="G39" s="2" t="s">
        <v>65</v>
      </c>
    </row>
    <row r="40" spans="1:7" ht="97.2" customHeight="1" x14ac:dyDescent="0.2">
      <c r="A40" s="2">
        <v>36</v>
      </c>
      <c r="C40" s="2" t="str">
        <f t="shared" si="3"/>
        <v>DB画像36</v>
      </c>
      <c r="D40" s="2" t="s">
        <v>101</v>
      </c>
      <c r="E40" s="2" t="s">
        <v>102</v>
      </c>
      <c r="F40" s="2" t="s">
        <v>103</v>
      </c>
      <c r="G40" s="2" t="s">
        <v>65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T226"/>
  <sheetViews>
    <sheetView tabSelected="1" view="pageBreakPreview" topLeftCell="B4" zoomScale="55" zoomScaleNormal="55" zoomScaleSheetLayoutView="55" workbookViewId="0">
      <selection activeCell="L10" sqref="L10"/>
    </sheetView>
  </sheetViews>
  <sheetFormatPr defaultColWidth="9" defaultRowHeight="13.2" x14ac:dyDescent="0.2"/>
  <cols>
    <col min="1" max="1" width="0" style="1" hidden="1" customWidth="1"/>
    <col min="2" max="2" width="1.33203125" style="1" customWidth="1"/>
    <col min="3" max="3" width="35.33203125" style="1" customWidth="1"/>
    <col min="4" max="5" width="16.109375" style="1" customWidth="1"/>
    <col min="6" max="6" width="35.21875" style="1" customWidth="1"/>
    <col min="7" max="7" width="1.33203125" style="1" hidden="1" customWidth="1"/>
    <col min="8" max="8" width="35.33203125" style="1" hidden="1" customWidth="1"/>
    <col min="9" max="10" width="13.33203125" style="1" hidden="1" customWidth="1"/>
    <col min="11" max="11" width="35.21875" style="1" hidden="1" customWidth="1"/>
    <col min="12" max="13" width="21.21875" style="1" customWidth="1"/>
    <col min="14" max="15" width="13.44140625" style="1" customWidth="1"/>
    <col min="16" max="16" width="21.21875" style="1" customWidth="1"/>
    <col min="17" max="17" width="9" style="4" customWidth="1"/>
    <col min="18" max="18" width="9" style="1" customWidth="1"/>
    <col min="19" max="19" width="6" style="1" hidden="1" customWidth="1"/>
    <col min="20" max="20" width="6.109375" style="1" hidden="1" customWidth="1"/>
    <col min="21" max="21" width="11" style="1" hidden="1" customWidth="1"/>
    <col min="22" max="23" width="9.77734375" style="1" hidden="1" customWidth="1"/>
    <col min="24" max="24" width="16.21875" style="1" hidden="1" customWidth="1"/>
    <col min="25" max="25" width="34.77734375" style="1" hidden="1" customWidth="1"/>
    <col min="26" max="26" width="39.44140625" style="1" hidden="1" customWidth="1"/>
    <col min="27" max="29" width="12.77734375" style="1" hidden="1" customWidth="1"/>
    <col min="30" max="30" width="20.33203125" style="1" hidden="1" customWidth="1"/>
    <col min="31" max="46" width="9" style="1" hidden="1" customWidth="1"/>
    <col min="47" max="70" width="9" style="1" customWidth="1"/>
    <col min="71" max="16384" width="9" style="1"/>
  </cols>
  <sheetData>
    <row r="1" spans="1:26" hidden="1" x14ac:dyDescent="0.2">
      <c r="B1" s="1" t="s">
        <v>7</v>
      </c>
    </row>
    <row r="2" spans="1:26" hidden="1" x14ac:dyDescent="0.2">
      <c r="B2" s="1" t="str">
        <f ca="1">S19</f>
        <v>$S$22</v>
      </c>
      <c r="C2" s="5" t="s">
        <v>11</v>
      </c>
      <c r="G2" s="1">
        <f>Y19</f>
        <v>0</v>
      </c>
      <c r="H2" s="5"/>
    </row>
    <row r="3" spans="1:26" hidden="1" x14ac:dyDescent="0.2">
      <c r="B3" s="1">
        <f>S20</f>
        <v>10</v>
      </c>
      <c r="C3" s="5" t="s">
        <v>12</v>
      </c>
      <c r="G3" s="1">
        <f>Y20</f>
        <v>0</v>
      </c>
      <c r="H3" s="5"/>
      <c r="L3" s="11"/>
      <c r="M3" s="11"/>
    </row>
    <row r="4" spans="1:26" ht="36.6" customHeight="1" thickBot="1" x14ac:dyDescent="0.45">
      <c r="B4" s="19" t="s">
        <v>112</v>
      </c>
      <c r="C4" s="5"/>
      <c r="G4" s="19"/>
      <c r="H4" s="5"/>
      <c r="P4" s="9"/>
    </row>
    <row r="5" spans="1:26" ht="131.4" customHeight="1" x14ac:dyDescent="0.2">
      <c r="B5" s="38">
        <v>1</v>
      </c>
      <c r="C5" s="50"/>
      <c r="D5" s="48" t="s">
        <v>7</v>
      </c>
      <c r="E5" s="29" t="s">
        <v>7</v>
      </c>
      <c r="F5" s="13"/>
      <c r="G5" s="24">
        <v>6</v>
      </c>
      <c r="H5" s="12"/>
      <c r="I5" s="28" t="s">
        <v>7</v>
      </c>
      <c r="J5" s="29" t="s">
        <v>7</v>
      </c>
      <c r="K5" s="13"/>
      <c r="L5" s="21"/>
      <c r="M5" s="21"/>
      <c r="N5" s="23"/>
      <c r="O5" s="18"/>
      <c r="P5" s="22"/>
    </row>
    <row r="6" spans="1:26" ht="65.400000000000006" customHeight="1" x14ac:dyDescent="0.2">
      <c r="B6" s="39"/>
      <c r="C6" s="51"/>
      <c r="D6" s="49"/>
      <c r="E6" s="44" t="s">
        <v>7</v>
      </c>
      <c r="F6" s="42"/>
      <c r="G6" s="34"/>
      <c r="H6" s="35"/>
      <c r="I6" s="36"/>
      <c r="J6" s="31"/>
      <c r="K6" s="37"/>
      <c r="L6" s="21"/>
      <c r="M6" s="21"/>
      <c r="N6" s="23"/>
      <c r="O6" s="18"/>
      <c r="P6" s="22"/>
    </row>
    <row r="7" spans="1:26" ht="65.400000000000006" customHeight="1" x14ac:dyDescent="0.2">
      <c r="B7" s="40">
        <v>2</v>
      </c>
      <c r="C7" s="52"/>
      <c r="D7" s="46" t="s">
        <v>7</v>
      </c>
      <c r="E7" s="44"/>
      <c r="F7" s="43"/>
      <c r="G7" s="25">
        <v>7</v>
      </c>
      <c r="H7" s="10"/>
      <c r="I7" s="30" t="s">
        <v>7</v>
      </c>
      <c r="J7" s="31" t="s">
        <v>7</v>
      </c>
      <c r="K7" s="14"/>
      <c r="L7" s="21"/>
      <c r="M7" s="45"/>
      <c r="N7" s="45"/>
      <c r="O7" s="45"/>
      <c r="P7" s="45"/>
      <c r="Q7" s="45"/>
      <c r="R7" s="45"/>
      <c r="S7" s="45"/>
      <c r="T7" s="45"/>
      <c r="U7" s="27"/>
      <c r="V7" s="27"/>
      <c r="W7" s="27"/>
      <c r="X7" s="27"/>
      <c r="Y7" s="27"/>
      <c r="Z7" s="27"/>
    </row>
    <row r="8" spans="1:26" ht="131.4" customHeight="1" thickBot="1" x14ac:dyDescent="0.25">
      <c r="B8" s="41"/>
      <c r="C8" s="53"/>
      <c r="D8" s="47"/>
      <c r="E8" s="33" t="s">
        <v>7</v>
      </c>
      <c r="F8" s="16"/>
      <c r="G8" s="26">
        <v>10</v>
      </c>
      <c r="H8" s="15"/>
      <c r="I8" s="32" t="s">
        <v>7</v>
      </c>
      <c r="J8" s="33" t="s">
        <v>7</v>
      </c>
      <c r="K8" s="16"/>
      <c r="L8" s="21"/>
      <c r="M8" s="21"/>
      <c r="N8" s="17"/>
      <c r="O8" s="18"/>
      <c r="P8" s="22"/>
      <c r="Y8" s="11"/>
    </row>
    <row r="9" spans="1:26" ht="110.25" customHeight="1" x14ac:dyDescent="0.2">
      <c r="B9" s="20"/>
      <c r="C9" s="21"/>
      <c r="D9" s="17"/>
      <c r="E9" s="18"/>
      <c r="F9" s="22"/>
      <c r="G9" s="20"/>
      <c r="H9" s="21"/>
      <c r="I9" s="17"/>
      <c r="J9" s="18"/>
      <c r="K9" s="22"/>
      <c r="L9" s="21"/>
      <c r="M9" s="21"/>
      <c r="N9" s="17"/>
      <c r="O9" s="18"/>
      <c r="P9" s="22"/>
    </row>
    <row r="10" spans="1:26" ht="110.25" customHeight="1" x14ac:dyDescent="0.2">
      <c r="L10" s="21"/>
      <c r="M10" s="21"/>
      <c r="N10" s="17"/>
      <c r="O10" s="18"/>
      <c r="P10" s="22"/>
    </row>
    <row r="11" spans="1:26" ht="110.2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21"/>
      <c r="M11" s="21"/>
      <c r="N11" s="17"/>
      <c r="O11" s="18"/>
      <c r="P11" s="22"/>
    </row>
    <row r="12" spans="1:26" ht="110.25" customHeight="1" x14ac:dyDescent="0.2">
      <c r="L12" s="21"/>
      <c r="M12" s="21"/>
      <c r="N12" s="17"/>
      <c r="O12" s="18"/>
      <c r="P12" s="22"/>
    </row>
    <row r="13" spans="1:26" ht="110.25" customHeight="1" x14ac:dyDescent="0.2">
      <c r="L13" s="21"/>
      <c r="M13" s="21"/>
      <c r="N13" s="17"/>
      <c r="O13" s="18"/>
      <c r="P13" s="22"/>
    </row>
    <row r="14" spans="1:26" ht="101.25" customHeight="1" x14ac:dyDescent="0.2">
      <c r="L14" s="21"/>
      <c r="M14" s="21"/>
      <c r="N14" s="17"/>
      <c r="O14" s="18"/>
      <c r="P14" s="22"/>
    </row>
    <row r="15" spans="1:26" ht="47.25" customHeight="1" x14ac:dyDescent="0.2"/>
    <row r="16" spans="1:26" s="4" customForma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8" spans="19:46" x14ac:dyDescent="0.2">
      <c r="S18" s="7" t="s">
        <v>14</v>
      </c>
      <c r="T18" s="5" t="s">
        <v>13</v>
      </c>
    </row>
    <row r="19" spans="19:46" x14ac:dyDescent="0.2">
      <c r="S19" s="8" t="str">
        <f ca="1">CELL("address",テーブル決定8[])</f>
        <v>$S$22</v>
      </c>
      <c r="T19" s="5" t="s">
        <v>16</v>
      </c>
      <c r="AF19" s="1" t="s">
        <v>25</v>
      </c>
      <c r="AH19" s="1">
        <v>1</v>
      </c>
      <c r="AJ19" s="1" t="s">
        <v>26</v>
      </c>
      <c r="AL19" s="1">
        <v>1</v>
      </c>
      <c r="AN19" s="1" t="s">
        <v>27</v>
      </c>
      <c r="AP19" s="1">
        <v>6</v>
      </c>
      <c r="AR19" s="1" t="s">
        <v>28</v>
      </c>
      <c r="AT19" s="1">
        <v>11</v>
      </c>
    </row>
    <row r="20" spans="19:46" x14ac:dyDescent="0.2">
      <c r="S20" s="7">
        <f>MAX(テーブル決定8[問])</f>
        <v>10</v>
      </c>
      <c r="T20" s="5" t="s">
        <v>15</v>
      </c>
      <c r="AA20" s="1" t="s">
        <v>30</v>
      </c>
      <c r="AB20" s="1" t="s">
        <v>30</v>
      </c>
      <c r="AC20" s="1" t="s">
        <v>30</v>
      </c>
      <c r="AD20" s="1" t="s">
        <v>30</v>
      </c>
      <c r="AG20" s="1">
        <v>1</v>
      </c>
      <c r="AH20" s="1">
        <f>MaxID</f>
        <v>36</v>
      </c>
      <c r="AJ20" s="1">
        <v>0</v>
      </c>
      <c r="AK20" s="1">
        <v>1</v>
      </c>
      <c r="AL20" s="1">
        <v>3</v>
      </c>
      <c r="AN20" s="1">
        <v>5</v>
      </c>
      <c r="AO20" s="1">
        <v>1</v>
      </c>
      <c r="AP20" s="1">
        <v>8</v>
      </c>
      <c r="AR20" s="1">
        <v>10</v>
      </c>
      <c r="AS20" s="1">
        <v>1</v>
      </c>
      <c r="AT20" s="1">
        <v>15</v>
      </c>
    </row>
    <row r="21" spans="19:46" x14ac:dyDescent="0.2">
      <c r="S21" s="1" t="s">
        <v>2</v>
      </c>
      <c r="T21" s="1" t="s">
        <v>1</v>
      </c>
      <c r="U21" s="1" t="s">
        <v>3</v>
      </c>
      <c r="V21" s="1" t="s">
        <v>9</v>
      </c>
      <c r="W21" s="1" t="s">
        <v>10</v>
      </c>
      <c r="X21" s="1" t="s">
        <v>8</v>
      </c>
      <c r="Y21" s="1" t="s">
        <v>0</v>
      </c>
      <c r="Z21" s="1" t="s">
        <v>17</v>
      </c>
      <c r="AA21" s="1" t="s">
        <v>29</v>
      </c>
      <c r="AB21" s="1" t="s">
        <v>31</v>
      </c>
      <c r="AC21" s="1" t="s">
        <v>32</v>
      </c>
      <c r="AD21" s="1" t="s">
        <v>33</v>
      </c>
      <c r="AF21" s="1" t="s">
        <v>4</v>
      </c>
      <c r="AG21" s="1" t="s">
        <v>5</v>
      </c>
      <c r="AH21" s="1" t="s">
        <v>6</v>
      </c>
      <c r="AJ21" s="1" t="s">
        <v>4</v>
      </c>
      <c r="AK21" s="1" t="s">
        <v>5</v>
      </c>
      <c r="AL21" s="1" t="s">
        <v>6</v>
      </c>
      <c r="AN21" s="1" t="s">
        <v>4</v>
      </c>
      <c r="AO21" s="1" t="s">
        <v>5</v>
      </c>
      <c r="AP21" s="1" t="s">
        <v>6</v>
      </c>
      <c r="AR21" s="1" t="s">
        <v>4</v>
      </c>
      <c r="AS21" s="1" t="s">
        <v>5</v>
      </c>
      <c r="AT21" s="1" t="s">
        <v>6</v>
      </c>
    </row>
    <row r="22" spans="19:46" x14ac:dyDescent="0.2">
      <c r="S22" s="3">
        <v>1</v>
      </c>
      <c r="T22" s="1">
        <f ca="1">VLOOKUP(S22,テーブル乱9[],3,FALSE)</f>
        <v>33</v>
      </c>
      <c r="U22" s="1" t="str">
        <f ca="1">"DB画像"&amp;T22</f>
        <v>DB画像33</v>
      </c>
      <c r="V22" s="1" t="str">
        <f>"問"&amp;テーブル決定8[[#This Row],[問]]</f>
        <v>問1</v>
      </c>
      <c r="W22" s="1" t="str">
        <f>"問"&amp;テーブル決定8[[#This Row],[問]]&amp;"画像"</f>
        <v>問1画像</v>
      </c>
      <c r="X22" s="1" t="str">
        <f>"=INDIRECT("&amp;テーブル決定8[[#This Row],[←命名]]&amp;")"</f>
        <v>=INDIRECT(問1)</v>
      </c>
      <c r="Y22" s="1" t="str">
        <f ca="1">VLOOKUP(テーブル決定8[[#This Row],[ID]],テーブルDB[],4,FALSE)&amp;VLOOKUP(テーブル決定8[[#This Row],[ID]],テーブルDB[],5,FALSE)&amp;VLOOKUP(テーブル決定8[[#This Row],[ID]],テーブルDB[],6,FALSE)</f>
        <v>東急7000系池上線</v>
      </c>
      <c r="Z22" s="1" t="str">
        <f ca="1">VLOOKUP(VLOOKUP(テーブル決定8[[#This Row],[問]],テーブル乱付随A10[],3,FALSE),テーブル決定8[],7,FALSE)</f>
        <v>JR(東)E233系京葉線</v>
      </c>
      <c r="AA22" s="1" t="str">
        <f ca="1">INDEX(テーブル決定8[画像アド],MATCH(Z22,テーブル決定8[説明1],0))</f>
        <v>DB画像23</v>
      </c>
      <c r="AB22" s="1" t="str">
        <f>"選択肢"&amp;テーブル決定8[[#This Row],[問]]</f>
        <v>選択肢1</v>
      </c>
      <c r="AC22" s="1" t="str">
        <f>"選択肢"&amp;テーブル決定8[[#This Row],[問]]&amp;"画像"</f>
        <v>選択肢1画像</v>
      </c>
      <c r="AD22" s="1" t="str">
        <f>"=INDIRECT("&amp;テーブル決定8[[#This Row],[←命名2]]&amp;")"</f>
        <v>=INDIRECT(選択肢1)</v>
      </c>
      <c r="AF22" s="1">
        <f ca="1">IF(AG22=$B$1,COUNTIF(AG$22:AG22,$B$1),"")</f>
        <v>1</v>
      </c>
      <c r="AG22" s="1" t="str">
        <f ca="1">IF(COUNTIF(AH$22:AH22,AH22)&lt;=AG$20,$B$1,"")</f>
        <v>●</v>
      </c>
      <c r="AH22" s="1">
        <f ca="1">RANDBETWEEN(AH$19,AH$20)</f>
        <v>33</v>
      </c>
      <c r="AJ22" s="1">
        <f ca="1">IF(AK22=$B$1,COUNTIF(AK$22:AK22,$B$1)+AJ$20,"")</f>
        <v>1</v>
      </c>
      <c r="AK22" s="1" t="str">
        <f ca="1">IF(COUNTIF(AL$22:AL22,AL22)&lt;=AK$20,$B$1,"")</f>
        <v>●</v>
      </c>
      <c r="AL22" s="1">
        <f ca="1">RANDBETWEEN(AL$19,AL$20)</f>
        <v>2</v>
      </c>
      <c r="AN22" s="1">
        <f ca="1">IF(AO22=$B$1,COUNTIF(AO$22:AO22,$B$1)+AN$20,"")</f>
        <v>6</v>
      </c>
      <c r="AO22" s="1" t="str">
        <f ca="1">IF(COUNTIF(AP$22:AP22,AP22)&lt;=AO$20,$B$1,"")</f>
        <v>●</v>
      </c>
      <c r="AP22" s="1">
        <f ca="1">RANDBETWEEN(AP$19,AP$20)</f>
        <v>8</v>
      </c>
      <c r="AR22" s="1">
        <f ca="1">IF(AS22=$B$1,COUNTIF(AS$22:AS22,$B$1)+AR$20,"")</f>
        <v>11</v>
      </c>
      <c r="AS22" s="1" t="str">
        <f ca="1">IF(COUNTIF(AT$22:AT22,AT22)&lt;=AS$20,$B$1,"")</f>
        <v>●</v>
      </c>
      <c r="AT22" s="1">
        <f ca="1">RANDBETWEEN(AT$19,AT$20)</f>
        <v>15</v>
      </c>
    </row>
    <row r="23" spans="19:46" x14ac:dyDescent="0.2">
      <c r="S23" s="3">
        <v>2</v>
      </c>
      <c r="T23" s="1">
        <f ca="1">VLOOKUP(S23,テーブル乱9[],3,FALSE)</f>
        <v>23</v>
      </c>
      <c r="U23" s="1" t="str">
        <f t="shared" ref="U23:U31" ca="1" si="0">"DB画像"&amp;T23</f>
        <v>DB画像23</v>
      </c>
      <c r="V23" s="1" t="str">
        <f>"問"&amp;テーブル決定8[[#This Row],[問]]</f>
        <v>問2</v>
      </c>
      <c r="W23" s="1" t="str">
        <f>"問"&amp;テーブル決定8[[#This Row],[問]]&amp;"画像"</f>
        <v>問2画像</v>
      </c>
      <c r="X23" s="1" t="str">
        <f>"=INDIRECT("&amp;テーブル決定8[[#This Row],[←命名]]&amp;")"</f>
        <v>=INDIRECT(問2)</v>
      </c>
      <c r="Y23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JR(東)E233系京葉線</v>
      </c>
      <c r="Z23" s="1" t="str">
        <f ca="1">VLOOKUP(VLOOKUP(テーブル決定8[[#This Row],[問]],テーブル乱付随A10[],3,FALSE),テーブル決定8[],7,FALSE)</f>
        <v>東急7000系池上線</v>
      </c>
      <c r="AA23" s="1" t="str">
        <f ca="1">INDEX(テーブル決定8[画像アド],MATCH(Z23,テーブル決定8[説明1],0))</f>
        <v>DB画像33</v>
      </c>
      <c r="AB23" s="1" t="str">
        <f>"選択肢"&amp;テーブル決定8[[#This Row],[問]]</f>
        <v>選択肢2</v>
      </c>
      <c r="AC23" s="1" t="str">
        <f>"選択肢"&amp;テーブル決定8[[#This Row],[問]]&amp;"画像"</f>
        <v>選択肢2画像</v>
      </c>
      <c r="AD23" s="1" t="str">
        <f>"=INDIRECT("&amp;テーブル決定8[[#This Row],[←命名2]]&amp;")"</f>
        <v>=INDIRECT(選択肢2)</v>
      </c>
      <c r="AF23" s="1">
        <f ca="1">IF(AG23=$B$1,COUNTIF(AG$22:AG23,$B$1),"")</f>
        <v>2</v>
      </c>
      <c r="AG23" s="1" t="str">
        <f ca="1">IF(COUNTIF(AH$22:AH23,AH23)&lt;=AG$20,$B$1,"")</f>
        <v>●</v>
      </c>
      <c r="AH23" s="1">
        <f t="shared" ref="AH23:AH86" ca="1" si="1">RANDBETWEEN(AH$19,AH$20)</f>
        <v>23</v>
      </c>
      <c r="AJ23" s="1">
        <f ca="1">IF(AK23=$B$1,COUNTIF(AK$22:AK23,$B$1)+AJ$20,"")</f>
        <v>2</v>
      </c>
      <c r="AK23" s="1" t="str">
        <f ca="1">IF(COUNTIF(AL$22:AL23,AL23)&lt;=AK$20,$B$1,"")</f>
        <v>●</v>
      </c>
      <c r="AL23" s="1">
        <f t="shared" ref="AL23:AL84" ca="1" si="2">RANDBETWEEN(AL$19,AL$20)</f>
        <v>1</v>
      </c>
      <c r="AN23" s="1" t="str">
        <f ca="1">IF(AO23=$B$1,COUNTIF(AO$22:AO23,$B$1)+AN$20,"")</f>
        <v/>
      </c>
      <c r="AO23" s="1" t="str">
        <f ca="1">IF(COUNTIF(AP$22:AP23,AP23)&lt;=AO$20,$B$1,"")</f>
        <v/>
      </c>
      <c r="AP23" s="1">
        <f t="shared" ref="AP23:AP84" ca="1" si="3">RANDBETWEEN(AP$19,AP$20)</f>
        <v>8</v>
      </c>
      <c r="AR23" s="1">
        <f ca="1">IF(AS23=$B$1,COUNTIF(AS$22:AS23,$B$1)+AR$20,"")</f>
        <v>12</v>
      </c>
      <c r="AS23" s="1" t="str">
        <f ca="1">IF(COUNTIF(AT$22:AT23,AT23)&lt;=AS$20,$B$1,"")</f>
        <v>●</v>
      </c>
      <c r="AT23" s="1">
        <f t="shared" ref="AT23:AT84" ca="1" si="4">RANDBETWEEN(AT$19,AT$20)</f>
        <v>11</v>
      </c>
    </row>
    <row r="24" spans="19:46" x14ac:dyDescent="0.2">
      <c r="S24" s="3">
        <v>3</v>
      </c>
      <c r="T24" s="1">
        <f ca="1">VLOOKUP(S24,テーブル乱9[],3,FALSE)</f>
        <v>20</v>
      </c>
      <c r="U24" s="1" t="str">
        <f t="shared" ca="1" si="0"/>
        <v>DB画像20</v>
      </c>
      <c r="V24" s="1" t="str">
        <f>"問"&amp;テーブル決定8[[#This Row],[問]]</f>
        <v>問3</v>
      </c>
      <c r="W24" s="1" t="str">
        <f>"問"&amp;テーブル決定8[[#This Row],[問]]&amp;"画像"</f>
        <v>問3画像</v>
      </c>
      <c r="X24" s="1" t="str">
        <f>"=INDIRECT("&amp;テーブル決定8[[#This Row],[←命名]]&amp;")"</f>
        <v>=INDIRECT(問3)</v>
      </c>
      <c r="Y24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JR(東)E231系東海道線・高崎線・宇都宮線</v>
      </c>
      <c r="Z24" s="1" t="str">
        <f ca="1">VLOOKUP(VLOOKUP(テーブル決定8[[#This Row],[問]],テーブル乱付随A10[],3,FALSE),テーブル決定8[],7,FALSE)</f>
        <v>JR(東)E231系東海道線・高崎線・宇都宮線</v>
      </c>
      <c r="AA24" s="1" t="str">
        <f ca="1">INDEX(テーブル決定8[画像アド],MATCH(Z24,テーブル決定8[説明1],0))</f>
        <v>DB画像20</v>
      </c>
      <c r="AB24" s="1" t="str">
        <f>"選択肢"&amp;テーブル決定8[[#This Row],[問]]</f>
        <v>選択肢3</v>
      </c>
      <c r="AC24" s="1" t="str">
        <f>"選択肢"&amp;テーブル決定8[[#This Row],[問]]&amp;"画像"</f>
        <v>選択肢3画像</v>
      </c>
      <c r="AD24" s="1" t="str">
        <f>"=INDIRECT("&amp;テーブル決定8[[#This Row],[←命名2]]&amp;")"</f>
        <v>=INDIRECT(選択肢3)</v>
      </c>
      <c r="AF24" s="1">
        <f ca="1">IF(AG24=$B$1,COUNTIF(AG$22:AG24,$B$1),"")</f>
        <v>3</v>
      </c>
      <c r="AG24" s="1" t="str">
        <f ca="1">IF(COUNTIF(AH$22:AH24,AH24)&lt;=AG$20,$B$1,"")</f>
        <v>●</v>
      </c>
      <c r="AH24" s="1">
        <f t="shared" ca="1" si="1"/>
        <v>20</v>
      </c>
      <c r="AJ24" s="1">
        <f ca="1">IF(AK24=$B$1,COUNTIF(AK$22:AK24,$B$1)+AJ$20,"")</f>
        <v>3</v>
      </c>
      <c r="AK24" s="1" t="str">
        <f ca="1">IF(COUNTIF(AL$22:AL24,AL24)&lt;=AK$20,$B$1,"")</f>
        <v>●</v>
      </c>
      <c r="AL24" s="1">
        <f t="shared" ca="1" si="2"/>
        <v>3</v>
      </c>
      <c r="AN24" s="1">
        <f ca="1">IF(AO24=$B$1,COUNTIF(AO$22:AO24,$B$1)+AN$20,"")</f>
        <v>7</v>
      </c>
      <c r="AO24" s="1" t="str">
        <f ca="1">IF(COUNTIF(AP$22:AP24,AP24)&lt;=AO$20,$B$1,"")</f>
        <v>●</v>
      </c>
      <c r="AP24" s="1">
        <f t="shared" ca="1" si="3"/>
        <v>7</v>
      </c>
      <c r="AR24" s="1">
        <f ca="1">IF(AS24=$B$1,COUNTIF(AS$22:AS24,$B$1)+AR$20,"")</f>
        <v>13</v>
      </c>
      <c r="AS24" s="1" t="str">
        <f ca="1">IF(COUNTIF(AT$22:AT24,AT24)&lt;=AS$20,$B$1,"")</f>
        <v>●</v>
      </c>
      <c r="AT24" s="1">
        <f t="shared" ca="1" si="4"/>
        <v>12</v>
      </c>
    </row>
    <row r="25" spans="19:46" x14ac:dyDescent="0.2">
      <c r="S25" s="3">
        <v>4</v>
      </c>
      <c r="T25" s="1">
        <f ca="1">VLOOKUP(S25,テーブル乱9[],3,FALSE)</f>
        <v>15</v>
      </c>
      <c r="U25" s="1" t="str">
        <f t="shared" ca="1" si="0"/>
        <v>DB画像15</v>
      </c>
      <c r="V25" s="1" t="str">
        <f>"問"&amp;テーブル決定8[[#This Row],[問]]</f>
        <v>問4</v>
      </c>
      <c r="W25" s="1" t="str">
        <f>"問"&amp;テーブル決定8[[#This Row],[問]]&amp;"画像"</f>
        <v>問4画像</v>
      </c>
      <c r="X25" s="1" t="str">
        <f>"=INDIRECT("&amp;テーブル決定8[[#This Row],[←命名]]&amp;")"</f>
        <v>=INDIRECT(問4)</v>
      </c>
      <c r="Y25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JR(東)E233系京浜東北線・根岸線</v>
      </c>
      <c r="Z25" s="1" t="e">
        <f ca="1">VLOOKUP(VLOOKUP(テーブル決定8[[#This Row],[問]],テーブル乱付随A10[],3,FALSE),テーブル決定8[],7,FALSE)</f>
        <v>#N/A</v>
      </c>
      <c r="AA25" s="1" t="e">
        <f ca="1">INDEX(テーブル決定8[画像アド],MATCH(Z25,テーブル決定8[説明1],0))</f>
        <v>#N/A</v>
      </c>
      <c r="AB25" s="1" t="str">
        <f>"選択肢"&amp;テーブル決定8[[#This Row],[問]]</f>
        <v>選択肢4</v>
      </c>
      <c r="AC25" s="1" t="str">
        <f>"選択肢"&amp;テーブル決定8[[#This Row],[問]]&amp;"画像"</f>
        <v>選択肢4画像</v>
      </c>
      <c r="AD25" s="1" t="str">
        <f>"=INDIRECT("&amp;テーブル決定8[[#This Row],[←命名2]]&amp;")"</f>
        <v>=INDIRECT(選択肢4)</v>
      </c>
      <c r="AF25" s="1">
        <f ca="1">IF(AG25=$B$1,COUNTIF(AG$22:AG25,$B$1),"")</f>
        <v>4</v>
      </c>
      <c r="AG25" s="1" t="str">
        <f ca="1">IF(COUNTIF(AH$22:AH25,AH25)&lt;=AG$20,$B$1,"")</f>
        <v>●</v>
      </c>
      <c r="AH25" s="1">
        <f t="shared" ca="1" si="1"/>
        <v>15</v>
      </c>
      <c r="AJ25" s="1" t="str">
        <f ca="1">IF(AK25=$B$1,COUNTIF(AK$22:AK25,$B$1)+AJ$20,"")</f>
        <v/>
      </c>
      <c r="AK25" s="1" t="str">
        <f ca="1">IF(COUNTIF(AL$22:AL25,AL25)&lt;=AK$20,$B$1,"")</f>
        <v/>
      </c>
      <c r="AL25" s="1">
        <f t="shared" ca="1" si="2"/>
        <v>3</v>
      </c>
      <c r="AN25" s="1">
        <f ca="1">IF(AO25=$B$1,COUNTIF(AO$22:AO25,$B$1)+AN$20,"")</f>
        <v>8</v>
      </c>
      <c r="AO25" s="1" t="str">
        <f ca="1">IF(COUNTIF(AP$22:AP25,AP25)&lt;=AO$20,$B$1,"")</f>
        <v>●</v>
      </c>
      <c r="AP25" s="1">
        <f t="shared" ca="1" si="3"/>
        <v>6</v>
      </c>
      <c r="AR25" s="1">
        <f ca="1">IF(AS25=$B$1,COUNTIF(AS$22:AS25,$B$1)+AR$20,"")</f>
        <v>14</v>
      </c>
      <c r="AS25" s="1" t="str">
        <f ca="1">IF(COUNTIF(AT$22:AT25,AT25)&lt;=AS$20,$B$1,"")</f>
        <v>●</v>
      </c>
      <c r="AT25" s="1">
        <f t="shared" ca="1" si="4"/>
        <v>14</v>
      </c>
    </row>
    <row r="26" spans="19:46" x14ac:dyDescent="0.2">
      <c r="S26" s="3">
        <v>5</v>
      </c>
      <c r="T26" s="1">
        <f ca="1">VLOOKUP(S26,テーブル乱9[],3,FALSE)</f>
        <v>3</v>
      </c>
      <c r="U26" s="1" t="str">
        <f t="shared" ca="1" si="0"/>
        <v>DB画像3</v>
      </c>
      <c r="V26" s="1" t="str">
        <f>"問"&amp;テーブル決定8[[#This Row],[問]]</f>
        <v>問5</v>
      </c>
      <c r="W26" s="1" t="str">
        <f>"問"&amp;テーブル決定8[[#This Row],[問]]&amp;"画像"</f>
        <v>問5画像</v>
      </c>
      <c r="X26" s="1" t="str">
        <f>"=INDIRECT("&amp;テーブル決定8[[#This Row],[←命名]]&amp;")"</f>
        <v>=INDIRECT(問5)</v>
      </c>
      <c r="Y26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東京メトロ13000系日比谷線</v>
      </c>
      <c r="Z26" s="1" t="e">
        <f ca="1">VLOOKUP(VLOOKUP(テーブル決定8[[#This Row],[問]],テーブル乱付随A10[],3,FALSE),テーブル決定8[],7,FALSE)</f>
        <v>#N/A</v>
      </c>
      <c r="AA26" s="1" t="e">
        <f ca="1">INDEX(テーブル決定8[画像アド],MATCH(Z26,テーブル決定8[説明1],0))</f>
        <v>#N/A</v>
      </c>
      <c r="AB26" s="1" t="str">
        <f>"選択肢"&amp;テーブル決定8[[#This Row],[問]]</f>
        <v>選択肢5</v>
      </c>
      <c r="AC26" s="1" t="str">
        <f>"選択肢"&amp;テーブル決定8[[#This Row],[問]]&amp;"画像"</f>
        <v>選択肢5画像</v>
      </c>
      <c r="AD26" s="1" t="str">
        <f>"=INDIRECT("&amp;テーブル決定8[[#This Row],[←命名2]]&amp;")"</f>
        <v>=INDIRECT(選択肢5)</v>
      </c>
      <c r="AF26" s="1">
        <f ca="1">IF(AG26=$B$1,COUNTIF(AG$22:AG26,$B$1),"")</f>
        <v>5</v>
      </c>
      <c r="AG26" s="1" t="str">
        <f ca="1">IF(COUNTIF(AH$22:AH26,AH26)&lt;=AG$20,$B$1,"")</f>
        <v>●</v>
      </c>
      <c r="AH26" s="1">
        <f t="shared" ca="1" si="1"/>
        <v>3</v>
      </c>
      <c r="AJ26" s="1" t="str">
        <f ca="1">IF(AK26=$B$1,COUNTIF(AK$22:AK26,$B$1)+AJ$20,"")</f>
        <v/>
      </c>
      <c r="AK26" s="1" t="str">
        <f ca="1">IF(COUNTIF(AL$22:AL26,AL26)&lt;=AK$20,$B$1,"")</f>
        <v/>
      </c>
      <c r="AL26" s="1">
        <f t="shared" ca="1" si="2"/>
        <v>1</v>
      </c>
      <c r="AN26" s="1" t="str">
        <f ca="1">IF(AO26=$B$1,COUNTIF(AO$22:AO26,$B$1)+AN$20,"")</f>
        <v/>
      </c>
      <c r="AO26" s="1" t="str">
        <f ca="1">IF(COUNTIF(AP$22:AP26,AP26)&lt;=AO$20,$B$1,"")</f>
        <v/>
      </c>
      <c r="AP26" s="1">
        <f t="shared" ca="1" si="3"/>
        <v>6</v>
      </c>
      <c r="AR26" s="1" t="str">
        <f ca="1">IF(AS26=$B$1,COUNTIF(AS$22:AS26,$B$1)+AR$20,"")</f>
        <v/>
      </c>
      <c r="AS26" s="1" t="str">
        <f ca="1">IF(COUNTIF(AT$22:AT26,AT26)&lt;=AS$20,$B$1,"")</f>
        <v/>
      </c>
      <c r="AT26" s="1">
        <f t="shared" ca="1" si="4"/>
        <v>11</v>
      </c>
    </row>
    <row r="27" spans="19:46" x14ac:dyDescent="0.2">
      <c r="S27" s="3">
        <v>6</v>
      </c>
      <c r="T27" s="1">
        <f ca="1">VLOOKUP(S27,テーブル乱9[],3,FALSE)</f>
        <v>11</v>
      </c>
      <c r="U27" s="1" t="str">
        <f t="shared" ca="1" si="0"/>
        <v>DB画像11</v>
      </c>
      <c r="V27" s="1" t="str">
        <f>"問"&amp;テーブル決定8[[#This Row],[問]]</f>
        <v>問6</v>
      </c>
      <c r="W27" s="1" t="str">
        <f>"問"&amp;テーブル決定8[[#This Row],[問]]&amp;"画像"</f>
        <v>問6画像</v>
      </c>
      <c r="X27" s="1" t="str">
        <f>"=INDIRECT("&amp;テーブル決定8[[#This Row],[←命名]]&amp;")"</f>
        <v>=INDIRECT(問6)</v>
      </c>
      <c r="Y27" s="1" t="str">
        <f ca="1">VLOOKUP(テーブル決定8[[#This Row],[ID]],テーブルDB[],4,FALSE)&amp;VLOOKUP(テーブル決定8[[#This Row],[ID]],テーブルDB[],5,FALSE)&amp;VLOOKUP(テーブル決定8[[#This Row],[ID]],テーブルDB[],6,FALSE)</f>
        <v>都営10-300形新宿線</v>
      </c>
      <c r="Z27" s="1" t="str">
        <f ca="1">VLOOKUP(VLOOKUP(テーブル決定8[[#This Row],[問]],テーブル乱付随B11[],3,FALSE),テーブル決定8[],7,FALSE)</f>
        <v>東急2020系田園都市線</v>
      </c>
      <c r="AA27" s="1" t="str">
        <f ca="1">INDEX(テーブル決定8[画像アド],MATCH(Z27,テーブル決定8[説明1],0))</f>
        <v>DB画像31</v>
      </c>
      <c r="AB27" s="1" t="str">
        <f>"選択肢"&amp;テーブル決定8[[#This Row],[問]]</f>
        <v>選択肢6</v>
      </c>
      <c r="AC27" s="1" t="str">
        <f>"選択肢"&amp;テーブル決定8[[#This Row],[問]]&amp;"画像"</f>
        <v>選択肢6画像</v>
      </c>
      <c r="AD27" s="1" t="str">
        <f>"=INDIRECT("&amp;テーブル決定8[[#This Row],[←命名2]]&amp;")"</f>
        <v>=INDIRECT(選択肢6)</v>
      </c>
      <c r="AF27" s="1">
        <f ca="1">IF(AG27=$B$1,COUNTIF(AG$22:AG27,$B$1),"")</f>
        <v>6</v>
      </c>
      <c r="AG27" s="1" t="str">
        <f ca="1">IF(COUNTIF(AH$22:AH27,AH27)&lt;=AG$20,$B$1,"")</f>
        <v>●</v>
      </c>
      <c r="AH27" s="1">
        <f t="shared" ca="1" si="1"/>
        <v>11</v>
      </c>
      <c r="AJ27" s="1" t="str">
        <f ca="1">IF(AK27=$B$1,COUNTIF(AK$22:AK27,$B$1)+AJ$20,"")</f>
        <v/>
      </c>
      <c r="AK27" s="1" t="str">
        <f ca="1">IF(COUNTIF(AL$22:AL27,AL27)&lt;=AK$20,$B$1,"")</f>
        <v/>
      </c>
      <c r="AL27" s="1">
        <f t="shared" ca="1" si="2"/>
        <v>2</v>
      </c>
      <c r="AN27" s="1" t="str">
        <f ca="1">IF(AO27=$B$1,COUNTIF(AO$22:AO27,$B$1)+AN$20,"")</f>
        <v/>
      </c>
      <c r="AO27" s="1" t="str">
        <f ca="1">IF(COUNTIF(AP$22:AP27,AP27)&lt;=AO$20,$B$1,"")</f>
        <v/>
      </c>
      <c r="AP27" s="1">
        <f t="shared" ca="1" si="3"/>
        <v>6</v>
      </c>
      <c r="AR27" s="1" t="str">
        <f ca="1">IF(AS27=$B$1,COUNTIF(AS$22:AS27,$B$1)+AR$20,"")</f>
        <v/>
      </c>
      <c r="AS27" s="1" t="str">
        <f ca="1">IF(COUNTIF(AT$22:AT27,AT27)&lt;=AS$20,$B$1,"")</f>
        <v/>
      </c>
      <c r="AT27" s="1">
        <f t="shared" ca="1" si="4"/>
        <v>12</v>
      </c>
    </row>
    <row r="28" spans="19:46" x14ac:dyDescent="0.2">
      <c r="S28" s="3">
        <v>7</v>
      </c>
      <c r="T28" s="1">
        <f ca="1">VLOOKUP(S28,テーブル乱9[],3,FALSE)</f>
        <v>1</v>
      </c>
      <c r="U28" s="1" t="str">
        <f t="shared" ca="1" si="0"/>
        <v>DB画像1</v>
      </c>
      <c r="V28" s="1" t="str">
        <f>"問"&amp;テーブル決定8[[#This Row],[問]]</f>
        <v>問7</v>
      </c>
      <c r="W28" s="1" t="str">
        <f>"問"&amp;テーブル決定8[[#This Row],[問]]&amp;"画像"</f>
        <v>問7画像</v>
      </c>
      <c r="X28" s="1" t="str">
        <f>"=INDIRECT("&amp;テーブル決定8[[#This Row],[←命名]]&amp;")"</f>
        <v>=INDIRECT(問7)</v>
      </c>
      <c r="Y28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東京メトロ1000系銀座線</v>
      </c>
      <c r="Z28" s="1" t="str">
        <f ca="1">VLOOKUP(VLOOKUP(テーブル決定8[[#This Row],[問]],テーブル乱付随B11[],3,FALSE),テーブル決定8[],7,FALSE)</f>
        <v>東京メトロ1000系銀座線</v>
      </c>
      <c r="AA28" s="1" t="str">
        <f ca="1">INDEX(テーブル決定8[画像アド],MATCH(Z28,テーブル決定8[説明1],0))</f>
        <v>DB画像1</v>
      </c>
      <c r="AB28" s="1" t="str">
        <f>"選択肢"&amp;テーブル決定8[[#This Row],[問]]</f>
        <v>選択肢7</v>
      </c>
      <c r="AC28" s="1" t="str">
        <f>"選択肢"&amp;テーブル決定8[[#This Row],[問]]&amp;"画像"</f>
        <v>選択肢7画像</v>
      </c>
      <c r="AD28" s="1" t="str">
        <f>"=INDIRECT("&amp;テーブル決定8[[#This Row],[←命名2]]&amp;")"</f>
        <v>=INDIRECT(選択肢7)</v>
      </c>
      <c r="AF28" s="1">
        <f ca="1">IF(AG28=$B$1,COUNTIF(AG$22:AG28,$B$1),"")</f>
        <v>7</v>
      </c>
      <c r="AG28" s="1" t="str">
        <f ca="1">IF(COUNTIF(AH$22:AH28,AH28)&lt;=AG$20,$B$1,"")</f>
        <v>●</v>
      </c>
      <c r="AH28" s="1">
        <f t="shared" ca="1" si="1"/>
        <v>1</v>
      </c>
      <c r="AJ28" s="1" t="str">
        <f ca="1">IF(AK28=$B$1,COUNTIF(AK$22:AK28,$B$1)+AJ$20,"")</f>
        <v/>
      </c>
      <c r="AK28" s="1" t="str">
        <f ca="1">IF(COUNTIF(AL$22:AL28,AL28)&lt;=AK$20,$B$1,"")</f>
        <v/>
      </c>
      <c r="AL28" s="1">
        <f t="shared" ca="1" si="2"/>
        <v>3</v>
      </c>
      <c r="AN28" s="1" t="str">
        <f ca="1">IF(AO28=$B$1,COUNTIF(AO$22:AO28,$B$1)+AN$20,"")</f>
        <v/>
      </c>
      <c r="AO28" s="1" t="str">
        <f ca="1">IF(COUNTIF(AP$22:AP28,AP28)&lt;=AO$20,$B$1,"")</f>
        <v/>
      </c>
      <c r="AP28" s="1">
        <f t="shared" ca="1" si="3"/>
        <v>6</v>
      </c>
      <c r="AR28" s="1" t="str">
        <f ca="1">IF(AS28=$B$1,COUNTIF(AS$22:AS28,$B$1)+AR$20,"")</f>
        <v/>
      </c>
      <c r="AS28" s="1" t="str">
        <f ca="1">IF(COUNTIF(AT$22:AT28,AT28)&lt;=AS$20,$B$1,"")</f>
        <v/>
      </c>
      <c r="AT28" s="1">
        <f t="shared" ca="1" si="4"/>
        <v>15</v>
      </c>
    </row>
    <row r="29" spans="19:46" x14ac:dyDescent="0.2">
      <c r="S29" s="3">
        <v>8</v>
      </c>
      <c r="T29" s="1">
        <f ca="1">VLOOKUP(S29,テーブル乱9[],3,FALSE)</f>
        <v>31</v>
      </c>
      <c r="U29" s="1" t="str">
        <f t="shared" ca="1" si="0"/>
        <v>DB画像31</v>
      </c>
      <c r="V29" s="1" t="str">
        <f>"問"&amp;テーブル決定8[[#This Row],[問]]</f>
        <v>問8</v>
      </c>
      <c r="W29" s="1" t="str">
        <f>"問"&amp;テーブル決定8[[#This Row],[問]]&amp;"画像"</f>
        <v>問8画像</v>
      </c>
      <c r="X29" s="1" t="str">
        <f>"=INDIRECT("&amp;テーブル決定8[[#This Row],[←命名]]&amp;")"</f>
        <v>=INDIRECT(問8)</v>
      </c>
      <c r="Y29" s="1" t="str">
        <f ca="1">VLOOKUP(テーブル決定8[[#This Row],[ID]],テーブルDB[],4,FALSE)&amp;VLOOKUP(テーブル決定8[[#This Row],[ID]],テーブルDB[],5,FALSE)&amp;VLOOKUP(テーブル決定8[[#This Row],[ID]],テーブルDB[],6,FALSE)</f>
        <v>東急2020系田園都市線</v>
      </c>
      <c r="Z29" s="1" t="str">
        <f ca="1">VLOOKUP(VLOOKUP(テーブル決定8[[#This Row],[問]],テーブル乱付随B11[],3,FALSE),テーブル決定8[],7,FALSE)</f>
        <v>都営10-300形新宿線</v>
      </c>
      <c r="AA29" s="1" t="str">
        <f ca="1">INDEX(テーブル決定8[画像アド],MATCH(Z29,テーブル決定8[説明1],0))</f>
        <v>DB画像11</v>
      </c>
      <c r="AB29" s="1" t="str">
        <f>"選択肢"&amp;テーブル決定8[[#This Row],[問]]</f>
        <v>選択肢8</v>
      </c>
      <c r="AC29" s="1" t="str">
        <f>"選択肢"&amp;テーブル決定8[[#This Row],[問]]&amp;"画像"</f>
        <v>選択肢8画像</v>
      </c>
      <c r="AD29" s="1" t="str">
        <f>"=INDIRECT("&amp;テーブル決定8[[#This Row],[←命名2]]&amp;")"</f>
        <v>=INDIRECT(選択肢8)</v>
      </c>
      <c r="AF29" s="1">
        <f ca="1">IF(AG29=$B$1,COUNTIF(AG$22:AG29,$B$1),"")</f>
        <v>8</v>
      </c>
      <c r="AG29" s="1" t="str">
        <f ca="1">IF(COUNTIF(AH$22:AH29,AH29)&lt;=AG$20,$B$1,"")</f>
        <v>●</v>
      </c>
      <c r="AH29" s="1">
        <f t="shared" ca="1" si="1"/>
        <v>31</v>
      </c>
      <c r="AJ29" s="1" t="str">
        <f ca="1">IF(AK29=$B$1,COUNTIF(AK$22:AK29,$B$1)+AJ$20,"")</f>
        <v/>
      </c>
      <c r="AK29" s="1" t="str">
        <f ca="1">IF(COUNTIF(AL$22:AL29,AL29)&lt;=AK$20,$B$1,"")</f>
        <v/>
      </c>
      <c r="AL29" s="1">
        <f t="shared" ca="1" si="2"/>
        <v>3</v>
      </c>
      <c r="AN29" s="1" t="str">
        <f ca="1">IF(AO29=$B$1,COUNTIF(AO$22:AO29,$B$1)+AN$20,"")</f>
        <v/>
      </c>
      <c r="AO29" s="1" t="str">
        <f ca="1">IF(COUNTIF(AP$22:AP29,AP29)&lt;=AO$20,$B$1,"")</f>
        <v/>
      </c>
      <c r="AP29" s="1">
        <f t="shared" ca="1" si="3"/>
        <v>8</v>
      </c>
      <c r="AR29" s="1" t="str">
        <f ca="1">IF(AS29=$B$1,COUNTIF(AS$22:AS29,$B$1)+AR$20,"")</f>
        <v/>
      </c>
      <c r="AS29" s="1" t="str">
        <f ca="1">IF(COUNTIF(AT$22:AT29,AT29)&lt;=AS$20,$B$1,"")</f>
        <v/>
      </c>
      <c r="AT29" s="1">
        <f t="shared" ca="1" si="4"/>
        <v>12</v>
      </c>
    </row>
    <row r="30" spans="19:46" x14ac:dyDescent="0.2">
      <c r="S30" s="3">
        <v>9</v>
      </c>
      <c r="T30" s="1">
        <f ca="1">VLOOKUP(S30,テーブル乱9[],3,FALSE)</f>
        <v>4</v>
      </c>
      <c r="U30" s="1" t="str">
        <f t="shared" ca="1" si="0"/>
        <v>DB画像4</v>
      </c>
      <c r="V30" s="1" t="str">
        <f>"問"&amp;テーブル決定8[[#This Row],[問]]</f>
        <v>問9</v>
      </c>
      <c r="W30" s="1" t="str">
        <f>"問"&amp;テーブル決定8[[#This Row],[問]]&amp;"画像"</f>
        <v>問9画像</v>
      </c>
      <c r="X30" s="1" t="str">
        <f>"=INDIRECT("&amp;テーブル決定8[[#This Row],[←命名]]&amp;")"</f>
        <v>=INDIRECT(問9)</v>
      </c>
      <c r="Y30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東京メトロ05N系東西線</v>
      </c>
      <c r="Z30" s="1" t="e">
        <f ca="1">VLOOKUP(VLOOKUP(テーブル決定8[[#This Row],[問]],テーブル乱付随B11[],3,FALSE),テーブル決定8[],7,FALSE)</f>
        <v>#N/A</v>
      </c>
      <c r="AA30" s="1" t="e">
        <f ca="1">INDEX(テーブル決定8[画像アド],MATCH(Z30,テーブル決定8[説明1],0))</f>
        <v>#N/A</v>
      </c>
      <c r="AB30" s="1" t="str">
        <f>"選択肢"&amp;テーブル決定8[[#This Row],[問]]</f>
        <v>選択肢9</v>
      </c>
      <c r="AC30" s="1" t="str">
        <f>"選択肢"&amp;テーブル決定8[[#This Row],[問]]&amp;"画像"</f>
        <v>選択肢9画像</v>
      </c>
      <c r="AD30" s="1" t="str">
        <f>"=INDIRECT("&amp;テーブル決定8[[#This Row],[←命名2]]&amp;")"</f>
        <v>=INDIRECT(選択肢9)</v>
      </c>
      <c r="AF30" s="1" t="str">
        <f ca="1">IF(AG30=$B$1,COUNTIF(AG$22:AG30,$B$1),"")</f>
        <v/>
      </c>
      <c r="AG30" s="1" t="str">
        <f ca="1">IF(COUNTIF(AH$22:AH30,AH30)&lt;=AG$20,$B$1,"")</f>
        <v/>
      </c>
      <c r="AH30" s="1">
        <f t="shared" ca="1" si="1"/>
        <v>1</v>
      </c>
      <c r="AJ30" s="1" t="str">
        <f ca="1">IF(AK30=$B$1,COUNTIF(AK$22:AK30,$B$1)+AJ$20,"")</f>
        <v/>
      </c>
      <c r="AK30" s="1" t="str">
        <f ca="1">IF(COUNTIF(AL$22:AL30,AL30)&lt;=AK$20,$B$1,"")</f>
        <v/>
      </c>
      <c r="AL30" s="1">
        <f t="shared" ca="1" si="2"/>
        <v>2</v>
      </c>
      <c r="AN30" s="1" t="str">
        <f ca="1">IF(AO30=$B$1,COUNTIF(AO$22:AO30,$B$1)+AN$20,"")</f>
        <v/>
      </c>
      <c r="AO30" s="1" t="str">
        <f ca="1">IF(COUNTIF(AP$22:AP30,AP30)&lt;=AO$20,$B$1,"")</f>
        <v/>
      </c>
      <c r="AP30" s="1">
        <f t="shared" ca="1" si="3"/>
        <v>7</v>
      </c>
      <c r="AR30" s="1" t="str">
        <f ca="1">IF(AS30=$B$1,COUNTIF(AS$22:AS30,$B$1)+AR$20,"")</f>
        <v/>
      </c>
      <c r="AS30" s="1" t="str">
        <f ca="1">IF(COUNTIF(AT$22:AT30,AT30)&lt;=AS$20,$B$1,"")</f>
        <v/>
      </c>
      <c r="AT30" s="1">
        <f t="shared" ca="1" si="4"/>
        <v>11</v>
      </c>
    </row>
    <row r="31" spans="19:46" x14ac:dyDescent="0.2">
      <c r="S31" s="3">
        <v>10</v>
      </c>
      <c r="T31" s="1">
        <f ca="1">VLOOKUP(S31,テーブル乱9[],3,FALSE)</f>
        <v>27</v>
      </c>
      <c r="U31" s="1" t="str">
        <f t="shared" ca="1" si="0"/>
        <v>DB画像27</v>
      </c>
      <c r="V31" s="1" t="str">
        <f>"問"&amp;テーブル決定8[[#This Row],[問]]</f>
        <v>問10</v>
      </c>
      <c r="W31" s="1" t="str">
        <f>"問"&amp;テーブル決定8[[#This Row],[問]]&amp;"画像"</f>
        <v>問10画像</v>
      </c>
      <c r="X31" s="1" t="str">
        <f>"=INDIRECT("&amp;テーブル決定8[[#This Row],[←命名]]&amp;")"</f>
        <v>=INDIRECT(問10)</v>
      </c>
      <c r="Y31" s="1" t="str">
        <f ca="1">VLOOKUP(テーブル決定8[[#This Row],[ID]],テーブルDB[],4,FALSE)&amp;VLOOKUP(テーブル決定8[[#This Row],[ID]],テーブルDB[],5,FALSE)&amp;VLOOKUP(テーブル決定8[[#This Row],[ID]],テーブルDB[],6,FALSE)</f>
        <v>京王1000系虹井の頭線</v>
      </c>
      <c r="Z31" s="1" t="e">
        <f ca="1">VLOOKUP(VLOOKUP(テーブル決定8[[#This Row],[問]],テーブル乱付随B11[],3,FALSE),テーブル決定8[],7,FALSE)</f>
        <v>#N/A</v>
      </c>
      <c r="AA31" s="1" t="e">
        <f ca="1">INDEX(テーブル決定8[画像アド],MATCH(Z31,テーブル決定8[説明1],0))</f>
        <v>#N/A</v>
      </c>
      <c r="AB31" s="1" t="str">
        <f>"選択肢"&amp;テーブル決定8[[#This Row],[問]]</f>
        <v>選択肢10</v>
      </c>
      <c r="AC31" s="1" t="str">
        <f>"選択肢"&amp;テーブル決定8[[#This Row],[問]]&amp;"画像"</f>
        <v>選択肢10画像</v>
      </c>
      <c r="AD31" s="1" t="str">
        <f>"=INDIRECT("&amp;テーブル決定8[[#This Row],[←命名2]]&amp;")"</f>
        <v>=INDIRECT(選択肢10)</v>
      </c>
      <c r="AF31" s="1">
        <f ca="1">IF(AG31=$B$1,COUNTIF(AG$22:AG31,$B$1),"")</f>
        <v>9</v>
      </c>
      <c r="AG31" s="1" t="str">
        <f ca="1">IF(COUNTIF(AH$22:AH31,AH31)&lt;=AG$20,$B$1,"")</f>
        <v>●</v>
      </c>
      <c r="AH31" s="1">
        <f t="shared" ca="1" si="1"/>
        <v>4</v>
      </c>
      <c r="AJ31" s="1" t="str">
        <f ca="1">IF(AK31=$B$1,COUNTIF(AK$22:AK31,$B$1)+AJ$20,"")</f>
        <v/>
      </c>
      <c r="AK31" s="1" t="str">
        <f ca="1">IF(COUNTIF(AL$22:AL31,AL31)&lt;=AK$20,$B$1,"")</f>
        <v/>
      </c>
      <c r="AL31" s="1">
        <f t="shared" ca="1" si="2"/>
        <v>3</v>
      </c>
      <c r="AN31" s="1" t="str">
        <f ca="1">IF(AO31=$B$1,COUNTIF(AO$22:AO31,$B$1)+AN$20,"")</f>
        <v/>
      </c>
      <c r="AO31" s="1" t="str">
        <f ca="1">IF(COUNTIF(AP$22:AP31,AP31)&lt;=AO$20,$B$1,"")</f>
        <v/>
      </c>
      <c r="AP31" s="1">
        <f t="shared" ca="1" si="3"/>
        <v>8</v>
      </c>
      <c r="AR31" s="1" t="str">
        <f ca="1">IF(AS31=$B$1,COUNTIF(AS$22:AS31,$B$1)+AR$20,"")</f>
        <v/>
      </c>
      <c r="AS31" s="1" t="str">
        <f ca="1">IF(COUNTIF(AT$22:AT31,AT31)&lt;=AS$20,$B$1,"")</f>
        <v/>
      </c>
      <c r="AT31" s="1">
        <f t="shared" ca="1" si="4"/>
        <v>11</v>
      </c>
    </row>
    <row r="32" spans="19:46" x14ac:dyDescent="0.2">
      <c r="AF32" s="1">
        <f ca="1">IF(AG32=$B$1,COUNTIF(AG$22:AG32,$B$1),"")</f>
        <v>10</v>
      </c>
      <c r="AG32" s="1" t="str">
        <f ca="1">IF(COUNTIF(AH$22:AH32,AH32)&lt;=AG$20,$B$1,"")</f>
        <v>●</v>
      </c>
      <c r="AH32" s="1">
        <f t="shared" ca="1" si="1"/>
        <v>27</v>
      </c>
      <c r="AJ32" s="1" t="str">
        <f ca="1">IF(AK32=$B$1,COUNTIF(AK$22:AK32,$B$1)+AJ$20,"")</f>
        <v/>
      </c>
      <c r="AK32" s="1" t="str">
        <f ca="1">IF(COUNTIF(AL$22:AL32,AL32)&lt;=AK$20,$B$1,"")</f>
        <v/>
      </c>
      <c r="AL32" s="1">
        <f t="shared" ca="1" si="2"/>
        <v>3</v>
      </c>
      <c r="AN32" s="1" t="str">
        <f ca="1">IF(AO32=$B$1,COUNTIF(AO$22:AO32,$B$1)+AN$20,"")</f>
        <v/>
      </c>
      <c r="AO32" s="1" t="str">
        <f ca="1">IF(COUNTIF(AP$22:AP32,AP32)&lt;=AO$20,$B$1,"")</f>
        <v/>
      </c>
      <c r="AP32" s="1">
        <f t="shared" ca="1" si="3"/>
        <v>6</v>
      </c>
      <c r="AR32" s="1" t="str">
        <f ca="1">IF(AS32=$B$1,COUNTIF(AS$22:AS32,$B$1)+AR$20,"")</f>
        <v/>
      </c>
      <c r="AS32" s="1" t="str">
        <f ca="1">IF(COUNTIF(AT$22:AT32,AT32)&lt;=AS$20,$B$1,"")</f>
        <v/>
      </c>
      <c r="AT32" s="1">
        <f t="shared" ca="1" si="4"/>
        <v>11</v>
      </c>
    </row>
    <row r="33" spans="19:46" x14ac:dyDescent="0.2">
      <c r="AF33" s="1">
        <f ca="1">IF(AG33=$B$1,COUNTIF(AG$22:AG33,$B$1),"")</f>
        <v>11</v>
      </c>
      <c r="AG33" s="1" t="str">
        <f ca="1">IF(COUNTIF(AH$22:AH33,AH33)&lt;=AG$20,$B$1,"")</f>
        <v>●</v>
      </c>
      <c r="AH33" s="1">
        <f t="shared" ca="1" si="1"/>
        <v>19</v>
      </c>
      <c r="AJ33" s="1" t="str">
        <f ca="1">IF(AK33=$B$1,COUNTIF(AK$22:AK33,$B$1)+AJ$20,"")</f>
        <v/>
      </c>
      <c r="AK33" s="1" t="str">
        <f ca="1">IF(COUNTIF(AL$22:AL33,AL33)&lt;=AK$20,$B$1,"")</f>
        <v/>
      </c>
      <c r="AL33" s="1">
        <f t="shared" ca="1" si="2"/>
        <v>3</v>
      </c>
      <c r="AN33" s="1" t="str">
        <f ca="1">IF(AO33=$B$1,COUNTIF(AO$22:AO33,$B$1)+AN$20,"")</f>
        <v/>
      </c>
      <c r="AO33" s="1" t="str">
        <f ca="1">IF(COUNTIF(AP$22:AP33,AP33)&lt;=AO$20,$B$1,"")</f>
        <v/>
      </c>
      <c r="AP33" s="1">
        <f t="shared" ca="1" si="3"/>
        <v>7</v>
      </c>
      <c r="AR33" s="1" t="str">
        <f ca="1">IF(AS33=$B$1,COUNTIF(AS$22:AS33,$B$1)+AR$20,"")</f>
        <v/>
      </c>
      <c r="AS33" s="1" t="str">
        <f ca="1">IF(COUNTIF(AT$22:AT33,AT33)&lt;=AS$20,$B$1,"")</f>
        <v/>
      </c>
      <c r="AT33" s="1">
        <f t="shared" ca="1" si="4"/>
        <v>15</v>
      </c>
    </row>
    <row r="34" spans="19:46" x14ac:dyDescent="0.2">
      <c r="S34" s="7"/>
      <c r="T34" s="5"/>
      <c r="AF34" s="1">
        <f ca="1">IF(AG34=$B$1,COUNTIF(AG$22:AG34,$B$1),"")</f>
        <v>12</v>
      </c>
      <c r="AG34" s="1" t="str">
        <f ca="1">IF(COUNTIF(AH$22:AH34,AH34)&lt;=AG$20,$B$1,"")</f>
        <v>●</v>
      </c>
      <c r="AH34" s="1">
        <f t="shared" ca="1" si="1"/>
        <v>5</v>
      </c>
      <c r="AJ34" s="1" t="str">
        <f ca="1">IF(AK34=$B$1,COUNTIF(AK$22:AK34,$B$1)+AJ$20,"")</f>
        <v/>
      </c>
      <c r="AK34" s="1" t="str">
        <f ca="1">IF(COUNTIF(AL$22:AL34,AL34)&lt;=AK$20,$B$1,"")</f>
        <v/>
      </c>
      <c r="AL34" s="1">
        <f t="shared" ca="1" si="2"/>
        <v>2</v>
      </c>
      <c r="AN34" s="1" t="str">
        <f ca="1">IF(AO34=$B$1,COUNTIF(AO$22:AO34,$B$1)+AN$20,"")</f>
        <v/>
      </c>
      <c r="AO34" s="1" t="str">
        <f ca="1">IF(COUNTIF(AP$22:AP34,AP34)&lt;=AO$20,$B$1,"")</f>
        <v/>
      </c>
      <c r="AP34" s="1">
        <f t="shared" ca="1" si="3"/>
        <v>7</v>
      </c>
      <c r="AR34" s="1" t="str">
        <f ca="1">IF(AS34=$B$1,COUNTIF(AS$22:AS34,$B$1)+AR$20,"")</f>
        <v/>
      </c>
      <c r="AS34" s="1" t="str">
        <f ca="1">IF(COUNTIF(AT$22:AT34,AT34)&lt;=AS$20,$B$1,"")</f>
        <v/>
      </c>
      <c r="AT34" s="1">
        <f t="shared" ca="1" si="4"/>
        <v>12</v>
      </c>
    </row>
    <row r="35" spans="19:46" x14ac:dyDescent="0.2">
      <c r="S35" s="7"/>
      <c r="T35" s="5"/>
      <c r="AF35" s="1">
        <f ca="1">IF(AG35=$B$1,COUNTIF(AG$22:AG35,$B$1),"")</f>
        <v>13</v>
      </c>
      <c r="AG35" s="1" t="str">
        <f ca="1">IF(COUNTIF(AH$22:AH35,AH35)&lt;=AG$20,$B$1,"")</f>
        <v>●</v>
      </c>
      <c r="AH35" s="1">
        <f t="shared" ca="1" si="1"/>
        <v>25</v>
      </c>
      <c r="AJ35" s="1" t="str">
        <f ca="1">IF(AK35=$B$1,COUNTIF(AK$22:AK35,$B$1)+AJ$20,"")</f>
        <v/>
      </c>
      <c r="AK35" s="1" t="str">
        <f ca="1">IF(COUNTIF(AL$22:AL35,AL35)&lt;=AK$20,$B$1,"")</f>
        <v/>
      </c>
      <c r="AL35" s="1">
        <f t="shared" ca="1" si="2"/>
        <v>1</v>
      </c>
      <c r="AN35" s="1" t="str">
        <f ca="1">IF(AO35=$B$1,COUNTIF(AO$22:AO35,$B$1)+AN$20,"")</f>
        <v/>
      </c>
      <c r="AO35" s="1" t="str">
        <f ca="1">IF(COUNTIF(AP$22:AP35,AP35)&lt;=AO$20,$B$1,"")</f>
        <v/>
      </c>
      <c r="AP35" s="1">
        <f t="shared" ca="1" si="3"/>
        <v>7</v>
      </c>
      <c r="AR35" s="1" t="str">
        <f ca="1">IF(AS35=$B$1,COUNTIF(AS$22:AS35,$B$1)+AR$20,"")</f>
        <v/>
      </c>
      <c r="AS35" s="1" t="str">
        <f ca="1">IF(COUNTIF(AT$22:AT35,AT35)&lt;=AS$20,$B$1,"")</f>
        <v/>
      </c>
      <c r="AT35" s="1">
        <f t="shared" ca="1" si="4"/>
        <v>14</v>
      </c>
    </row>
    <row r="36" spans="19:46" x14ac:dyDescent="0.2">
      <c r="AF36" s="1">
        <f ca="1">IF(AG36=$B$1,COUNTIF(AG$22:AG36,$B$1),"")</f>
        <v>14</v>
      </c>
      <c r="AG36" s="1" t="str">
        <f ca="1">IF(COUNTIF(AH$22:AH36,AH36)&lt;=AG$20,$B$1,"")</f>
        <v>●</v>
      </c>
      <c r="AH36" s="1">
        <f t="shared" ca="1" si="1"/>
        <v>12</v>
      </c>
      <c r="AJ36" s="1" t="str">
        <f ca="1">IF(AK36=$B$1,COUNTIF(AK$22:AK36,$B$1)+AJ$20,"")</f>
        <v/>
      </c>
      <c r="AK36" s="1" t="str">
        <f ca="1">IF(COUNTIF(AL$22:AL36,AL36)&lt;=AK$20,$B$1,"")</f>
        <v/>
      </c>
      <c r="AL36" s="1">
        <f t="shared" ca="1" si="2"/>
        <v>2</v>
      </c>
      <c r="AN36" s="1" t="str">
        <f ca="1">IF(AO36=$B$1,COUNTIF(AO$22:AO36,$B$1)+AN$20,"")</f>
        <v/>
      </c>
      <c r="AO36" s="1" t="str">
        <f ca="1">IF(COUNTIF(AP$22:AP36,AP36)&lt;=AO$20,$B$1,"")</f>
        <v/>
      </c>
      <c r="AP36" s="1">
        <f t="shared" ca="1" si="3"/>
        <v>8</v>
      </c>
      <c r="AR36" s="1" t="str">
        <f ca="1">IF(AS36=$B$1,COUNTIF(AS$22:AS36,$B$1)+AR$20,"")</f>
        <v/>
      </c>
      <c r="AS36" s="1" t="str">
        <f ca="1">IF(COUNTIF(AT$22:AT36,AT36)&lt;=AS$20,$B$1,"")</f>
        <v/>
      </c>
      <c r="AT36" s="1">
        <f t="shared" ca="1" si="4"/>
        <v>15</v>
      </c>
    </row>
    <row r="37" spans="19:46" x14ac:dyDescent="0.2">
      <c r="AF37" s="1">
        <f ca="1">IF(AG37=$B$1,COUNTIF(AG$22:AG37,$B$1),"")</f>
        <v>15</v>
      </c>
      <c r="AG37" s="1" t="str">
        <f ca="1">IF(COUNTIF(AH$22:AH37,AH37)&lt;=AG$20,$B$1,"")</f>
        <v>●</v>
      </c>
      <c r="AH37" s="1">
        <f t="shared" ca="1" si="1"/>
        <v>28</v>
      </c>
      <c r="AJ37" s="1" t="str">
        <f ca="1">IF(AK37=$B$1,COUNTIF(AK$22:AK37,$B$1)+AJ$20,"")</f>
        <v/>
      </c>
      <c r="AK37" s="1" t="str">
        <f ca="1">IF(COUNTIF(AL$22:AL37,AL37)&lt;=AK$20,$B$1,"")</f>
        <v/>
      </c>
      <c r="AL37" s="1">
        <f t="shared" ca="1" si="2"/>
        <v>2</v>
      </c>
      <c r="AN37" s="1" t="str">
        <f ca="1">IF(AO37=$B$1,COUNTIF(AO$22:AO37,$B$1)+AN$20,"")</f>
        <v/>
      </c>
      <c r="AO37" s="1" t="str">
        <f ca="1">IF(COUNTIF(AP$22:AP37,AP37)&lt;=AO$20,$B$1,"")</f>
        <v/>
      </c>
      <c r="AP37" s="1">
        <f t="shared" ca="1" si="3"/>
        <v>8</v>
      </c>
      <c r="AR37" s="1" t="str">
        <f ca="1">IF(AS37=$B$1,COUNTIF(AS$22:AS37,$B$1)+AR$20,"")</f>
        <v/>
      </c>
      <c r="AS37" s="1" t="str">
        <f ca="1">IF(COUNTIF(AT$22:AT37,AT37)&lt;=AS$20,$B$1,"")</f>
        <v/>
      </c>
      <c r="AT37" s="1">
        <f t="shared" ca="1" si="4"/>
        <v>15</v>
      </c>
    </row>
    <row r="38" spans="19:46" x14ac:dyDescent="0.2">
      <c r="AF38" s="1">
        <f ca="1">IF(AG38=$B$1,COUNTIF(AG$22:AG38,$B$1),"")</f>
        <v>16</v>
      </c>
      <c r="AG38" s="1" t="str">
        <f ca="1">IF(COUNTIF(AH$22:AH38,AH38)&lt;=AG$20,$B$1,"")</f>
        <v>●</v>
      </c>
      <c r="AH38" s="1">
        <f t="shared" ca="1" si="1"/>
        <v>24</v>
      </c>
      <c r="AJ38" s="1" t="str">
        <f ca="1">IF(AK38=$B$1,COUNTIF(AK$22:AK38,$B$1)+AJ$20,"")</f>
        <v/>
      </c>
      <c r="AK38" s="1" t="str">
        <f ca="1">IF(COUNTIF(AL$22:AL38,AL38)&lt;=AK$20,$B$1,"")</f>
        <v/>
      </c>
      <c r="AL38" s="1">
        <f t="shared" ca="1" si="2"/>
        <v>2</v>
      </c>
      <c r="AN38" s="1" t="str">
        <f ca="1">IF(AO38=$B$1,COUNTIF(AO$22:AO38,$B$1)+AN$20,"")</f>
        <v/>
      </c>
      <c r="AO38" s="1" t="str">
        <f ca="1">IF(COUNTIF(AP$22:AP38,AP38)&lt;=AO$20,$B$1,"")</f>
        <v/>
      </c>
      <c r="AP38" s="1">
        <f t="shared" ca="1" si="3"/>
        <v>7</v>
      </c>
      <c r="AR38" s="1" t="str">
        <f ca="1">IF(AS38=$B$1,COUNTIF(AS$22:AS38,$B$1)+AR$20,"")</f>
        <v/>
      </c>
      <c r="AS38" s="1" t="str">
        <f ca="1">IF(COUNTIF(AT$22:AT38,AT38)&lt;=AS$20,$B$1,"")</f>
        <v/>
      </c>
      <c r="AT38" s="1">
        <f t="shared" ca="1" si="4"/>
        <v>12</v>
      </c>
    </row>
    <row r="39" spans="19:46" x14ac:dyDescent="0.2">
      <c r="AF39" s="1">
        <f ca="1">IF(AG39=$B$1,COUNTIF(AG$22:AG39,$B$1),"")</f>
        <v>17</v>
      </c>
      <c r="AG39" s="1" t="str">
        <f ca="1">IF(COUNTIF(AH$22:AH39,AH39)&lt;=AG$20,$B$1,"")</f>
        <v>●</v>
      </c>
      <c r="AH39" s="1">
        <f t="shared" ca="1" si="1"/>
        <v>9</v>
      </c>
      <c r="AJ39" s="1" t="str">
        <f ca="1">IF(AK39=$B$1,COUNTIF(AK$22:AK39,$B$1)+AJ$20,"")</f>
        <v/>
      </c>
      <c r="AK39" s="1" t="str">
        <f ca="1">IF(COUNTIF(AL$22:AL39,AL39)&lt;=AK$20,$B$1,"")</f>
        <v/>
      </c>
      <c r="AL39" s="1">
        <f t="shared" ca="1" si="2"/>
        <v>3</v>
      </c>
      <c r="AN39" s="1" t="str">
        <f ca="1">IF(AO39=$B$1,COUNTIF(AO$22:AO39,$B$1)+AN$20,"")</f>
        <v/>
      </c>
      <c r="AO39" s="1" t="str">
        <f ca="1">IF(COUNTIF(AP$22:AP39,AP39)&lt;=AO$20,$B$1,"")</f>
        <v/>
      </c>
      <c r="AP39" s="1">
        <f t="shared" ca="1" si="3"/>
        <v>6</v>
      </c>
      <c r="AR39" s="1" t="str">
        <f ca="1">IF(AS39=$B$1,COUNTIF(AS$22:AS39,$B$1)+AR$20,"")</f>
        <v/>
      </c>
      <c r="AS39" s="1" t="str">
        <f ca="1">IF(COUNTIF(AT$22:AT39,AT39)&lt;=AS$20,$B$1,"")</f>
        <v/>
      </c>
      <c r="AT39" s="1">
        <f t="shared" ca="1" si="4"/>
        <v>15</v>
      </c>
    </row>
    <row r="40" spans="19:46" x14ac:dyDescent="0.2">
      <c r="AF40" s="1" t="str">
        <f ca="1">IF(AG40=$B$1,COUNTIF(AG$22:AG40,$B$1),"")</f>
        <v/>
      </c>
      <c r="AG40" s="1" t="str">
        <f ca="1">IF(COUNTIF(AH$22:AH40,AH40)&lt;=AG$20,$B$1,"")</f>
        <v/>
      </c>
      <c r="AH40" s="1">
        <f t="shared" ca="1" si="1"/>
        <v>9</v>
      </c>
      <c r="AJ40" s="1" t="str">
        <f ca="1">IF(AK40=$B$1,COUNTIF(AK$22:AK40,$B$1)+AJ$20,"")</f>
        <v/>
      </c>
      <c r="AK40" s="1" t="str">
        <f ca="1">IF(COUNTIF(AL$22:AL40,AL40)&lt;=AK$20,$B$1,"")</f>
        <v/>
      </c>
      <c r="AL40" s="1">
        <f t="shared" ca="1" si="2"/>
        <v>3</v>
      </c>
      <c r="AN40" s="1" t="str">
        <f ca="1">IF(AO40=$B$1,COUNTIF(AO$22:AO40,$B$1)+AN$20,"")</f>
        <v/>
      </c>
      <c r="AO40" s="1" t="str">
        <f ca="1">IF(COUNTIF(AP$22:AP40,AP40)&lt;=AO$20,$B$1,"")</f>
        <v/>
      </c>
      <c r="AP40" s="1">
        <f t="shared" ca="1" si="3"/>
        <v>6</v>
      </c>
      <c r="AR40" s="1" t="str">
        <f ca="1">IF(AS40=$B$1,COUNTIF(AS$22:AS40,$B$1)+AR$20,"")</f>
        <v/>
      </c>
      <c r="AS40" s="1" t="str">
        <f ca="1">IF(COUNTIF(AT$22:AT40,AT40)&lt;=AS$20,$B$1,"")</f>
        <v/>
      </c>
      <c r="AT40" s="1">
        <f t="shared" ca="1" si="4"/>
        <v>14</v>
      </c>
    </row>
    <row r="41" spans="19:46" x14ac:dyDescent="0.2">
      <c r="AF41" s="1" t="str">
        <f ca="1">IF(AG41=$B$1,COUNTIF(AG$22:AG41,$B$1),"")</f>
        <v/>
      </c>
      <c r="AG41" s="1" t="str">
        <f ca="1">IF(COUNTIF(AH$22:AH41,AH41)&lt;=AG$20,$B$1,"")</f>
        <v/>
      </c>
      <c r="AH41" s="1">
        <f t="shared" ca="1" si="1"/>
        <v>31</v>
      </c>
      <c r="AJ41" s="1" t="str">
        <f ca="1">IF(AK41=$B$1,COUNTIF(AK$22:AK41,$B$1)+AJ$20,"")</f>
        <v/>
      </c>
      <c r="AK41" s="1" t="str">
        <f ca="1">IF(COUNTIF(AL$22:AL41,AL41)&lt;=AK$20,$B$1,"")</f>
        <v/>
      </c>
      <c r="AL41" s="1">
        <f t="shared" ca="1" si="2"/>
        <v>1</v>
      </c>
      <c r="AN41" s="1" t="str">
        <f ca="1">IF(AO41=$B$1,COUNTIF(AO$22:AO41,$B$1)+AN$20,"")</f>
        <v/>
      </c>
      <c r="AO41" s="1" t="str">
        <f ca="1">IF(COUNTIF(AP$22:AP41,AP41)&lt;=AO$20,$B$1,"")</f>
        <v/>
      </c>
      <c r="AP41" s="1">
        <f t="shared" ca="1" si="3"/>
        <v>6</v>
      </c>
      <c r="AR41" s="1" t="str">
        <f ca="1">IF(AS41=$B$1,COUNTIF(AS$22:AS41,$B$1)+AR$20,"")</f>
        <v/>
      </c>
      <c r="AS41" s="1" t="str">
        <f ca="1">IF(COUNTIF(AT$22:AT41,AT41)&lt;=AS$20,$B$1,"")</f>
        <v/>
      </c>
      <c r="AT41" s="1">
        <f t="shared" ca="1" si="4"/>
        <v>11</v>
      </c>
    </row>
    <row r="42" spans="19:46" x14ac:dyDescent="0.2">
      <c r="AF42" s="1" t="str">
        <f ca="1">IF(AG42=$B$1,COUNTIF(AG$22:AG42,$B$1),"")</f>
        <v/>
      </c>
      <c r="AG42" s="1" t="str">
        <f ca="1">IF(COUNTIF(AH$22:AH42,AH42)&lt;=AG$20,$B$1,"")</f>
        <v/>
      </c>
      <c r="AH42" s="1">
        <f t="shared" ca="1" si="1"/>
        <v>20</v>
      </c>
      <c r="AJ42" s="1" t="str">
        <f ca="1">IF(AK42=$B$1,COUNTIF(AK$22:AK42,$B$1)+AJ$20,"")</f>
        <v/>
      </c>
      <c r="AK42" s="1" t="str">
        <f ca="1">IF(COUNTIF(AL$22:AL42,AL42)&lt;=AK$20,$B$1,"")</f>
        <v/>
      </c>
      <c r="AL42" s="1">
        <f t="shared" ca="1" si="2"/>
        <v>1</v>
      </c>
      <c r="AN42" s="1" t="str">
        <f ca="1">IF(AO42=$B$1,COUNTIF(AO$22:AO42,$B$1)+AN$20,"")</f>
        <v/>
      </c>
      <c r="AO42" s="1" t="str">
        <f ca="1">IF(COUNTIF(AP$22:AP42,AP42)&lt;=AO$20,$B$1,"")</f>
        <v/>
      </c>
      <c r="AP42" s="1">
        <f t="shared" ca="1" si="3"/>
        <v>8</v>
      </c>
      <c r="AR42" s="1" t="str">
        <f ca="1">IF(AS42=$B$1,COUNTIF(AS$22:AS42,$B$1)+AR$20,"")</f>
        <v/>
      </c>
      <c r="AS42" s="1" t="str">
        <f ca="1">IF(COUNTIF(AT$22:AT42,AT42)&lt;=AS$20,$B$1,"")</f>
        <v/>
      </c>
      <c r="AT42" s="1">
        <f t="shared" ca="1" si="4"/>
        <v>11</v>
      </c>
    </row>
    <row r="43" spans="19:46" x14ac:dyDescent="0.2">
      <c r="AF43" s="1">
        <f ca="1">IF(AG43=$B$1,COUNTIF(AG$22:AG43,$B$1),"")</f>
        <v>18</v>
      </c>
      <c r="AG43" s="1" t="str">
        <f ca="1">IF(COUNTIF(AH$22:AH43,AH43)&lt;=AG$20,$B$1,"")</f>
        <v>●</v>
      </c>
      <c r="AH43" s="1">
        <f t="shared" ca="1" si="1"/>
        <v>10</v>
      </c>
      <c r="AJ43" s="1" t="str">
        <f ca="1">IF(AK43=$B$1,COUNTIF(AK$22:AK43,$B$1)+AJ$20,"")</f>
        <v/>
      </c>
      <c r="AK43" s="1" t="str">
        <f ca="1">IF(COUNTIF(AL$22:AL43,AL43)&lt;=AK$20,$B$1,"")</f>
        <v/>
      </c>
      <c r="AL43" s="1">
        <f t="shared" ca="1" si="2"/>
        <v>2</v>
      </c>
      <c r="AN43" s="1" t="str">
        <f ca="1">IF(AO43=$B$1,COUNTIF(AO$22:AO43,$B$1)+AN$20,"")</f>
        <v/>
      </c>
      <c r="AO43" s="1" t="str">
        <f ca="1">IF(COUNTIF(AP$22:AP43,AP43)&lt;=AO$20,$B$1,"")</f>
        <v/>
      </c>
      <c r="AP43" s="1">
        <f t="shared" ca="1" si="3"/>
        <v>7</v>
      </c>
      <c r="AR43" s="1" t="str">
        <f ca="1">IF(AS43=$B$1,COUNTIF(AS$22:AS43,$B$1)+AR$20,"")</f>
        <v/>
      </c>
      <c r="AS43" s="1" t="str">
        <f ca="1">IF(COUNTIF(AT$22:AT43,AT43)&lt;=AS$20,$B$1,"")</f>
        <v/>
      </c>
      <c r="AT43" s="1">
        <f t="shared" ca="1" si="4"/>
        <v>14</v>
      </c>
    </row>
    <row r="44" spans="19:46" x14ac:dyDescent="0.2">
      <c r="AF44" s="1">
        <f ca="1">IF(AG44=$B$1,COUNTIF(AG$22:AG44,$B$1),"")</f>
        <v>19</v>
      </c>
      <c r="AG44" s="1" t="str">
        <f ca="1">IF(COUNTIF(AH$22:AH44,AH44)&lt;=AG$20,$B$1,"")</f>
        <v>●</v>
      </c>
      <c r="AH44" s="1">
        <f t="shared" ca="1" si="1"/>
        <v>21</v>
      </c>
      <c r="AJ44" s="1" t="str">
        <f ca="1">IF(AK44=$B$1,COUNTIF(AK$22:AK44,$B$1)+AJ$20,"")</f>
        <v/>
      </c>
      <c r="AK44" s="1" t="str">
        <f ca="1">IF(COUNTIF(AL$22:AL44,AL44)&lt;=AK$20,$B$1,"")</f>
        <v/>
      </c>
      <c r="AL44" s="1">
        <f t="shared" ca="1" si="2"/>
        <v>1</v>
      </c>
      <c r="AN44" s="1" t="str">
        <f ca="1">IF(AO44=$B$1,COUNTIF(AO$22:AO44,$B$1)+AN$20,"")</f>
        <v/>
      </c>
      <c r="AO44" s="1" t="str">
        <f ca="1">IF(COUNTIF(AP$22:AP44,AP44)&lt;=AO$20,$B$1,"")</f>
        <v/>
      </c>
      <c r="AP44" s="1">
        <f t="shared" ca="1" si="3"/>
        <v>6</v>
      </c>
      <c r="AR44" s="1" t="str">
        <f ca="1">IF(AS44=$B$1,COUNTIF(AS$22:AS44,$B$1)+AR$20,"")</f>
        <v/>
      </c>
      <c r="AS44" s="1" t="str">
        <f ca="1">IF(COUNTIF(AT$22:AT44,AT44)&lt;=AS$20,$B$1,"")</f>
        <v/>
      </c>
      <c r="AT44" s="1">
        <f t="shared" ca="1" si="4"/>
        <v>12</v>
      </c>
    </row>
    <row r="45" spans="19:46" x14ac:dyDescent="0.2">
      <c r="AF45" s="1" t="str">
        <f ca="1">IF(AG45=$B$1,COUNTIF(AG$22:AG45,$B$1),"")</f>
        <v/>
      </c>
      <c r="AG45" s="1" t="str">
        <f ca="1">IF(COUNTIF(AH$22:AH45,AH45)&lt;=AG$20,$B$1,"")</f>
        <v/>
      </c>
      <c r="AH45" s="1">
        <f t="shared" ca="1" si="1"/>
        <v>20</v>
      </c>
      <c r="AJ45" s="1" t="str">
        <f ca="1">IF(AK45=$B$1,COUNTIF(AK$22:AK45,$B$1)+AJ$20,"")</f>
        <v/>
      </c>
      <c r="AK45" s="1" t="str">
        <f ca="1">IF(COUNTIF(AL$22:AL45,AL45)&lt;=AK$20,$B$1,"")</f>
        <v/>
      </c>
      <c r="AL45" s="1">
        <f t="shared" ca="1" si="2"/>
        <v>3</v>
      </c>
      <c r="AN45" s="1" t="str">
        <f ca="1">IF(AO45=$B$1,COUNTIF(AO$22:AO45,$B$1)+AN$20,"")</f>
        <v/>
      </c>
      <c r="AO45" s="1" t="str">
        <f ca="1">IF(COUNTIF(AP$22:AP45,AP45)&lt;=AO$20,$B$1,"")</f>
        <v/>
      </c>
      <c r="AP45" s="1">
        <f t="shared" ca="1" si="3"/>
        <v>8</v>
      </c>
      <c r="AR45" s="1">
        <f ca="1">IF(AS45=$B$1,COUNTIF(AS$22:AS45,$B$1)+AR$20,"")</f>
        <v>15</v>
      </c>
      <c r="AS45" s="1" t="str">
        <f ca="1">IF(COUNTIF(AT$22:AT45,AT45)&lt;=AS$20,$B$1,"")</f>
        <v>●</v>
      </c>
      <c r="AT45" s="1">
        <f t="shared" ca="1" si="4"/>
        <v>13</v>
      </c>
    </row>
    <row r="46" spans="19:46" x14ac:dyDescent="0.2">
      <c r="AF46" s="1" t="str">
        <f ca="1">IF(AG46=$B$1,COUNTIF(AG$22:AG46,$B$1),"")</f>
        <v/>
      </c>
      <c r="AG46" s="1" t="str">
        <f ca="1">IF(COUNTIF(AH$22:AH46,AH46)&lt;=AG$20,$B$1,"")</f>
        <v/>
      </c>
      <c r="AH46" s="1">
        <f t="shared" ca="1" si="1"/>
        <v>25</v>
      </c>
      <c r="AJ46" s="1" t="str">
        <f ca="1">IF(AK46=$B$1,COUNTIF(AK$22:AK46,$B$1)+AJ$20,"")</f>
        <v/>
      </c>
      <c r="AK46" s="1" t="str">
        <f ca="1">IF(COUNTIF(AL$22:AL46,AL46)&lt;=AK$20,$B$1,"")</f>
        <v/>
      </c>
      <c r="AL46" s="1">
        <f t="shared" ca="1" si="2"/>
        <v>1</v>
      </c>
      <c r="AN46" s="1" t="str">
        <f ca="1">IF(AO46=$B$1,COUNTIF(AO$22:AO46,$B$1)+AN$20,"")</f>
        <v/>
      </c>
      <c r="AO46" s="1" t="str">
        <f ca="1">IF(COUNTIF(AP$22:AP46,AP46)&lt;=AO$20,$B$1,"")</f>
        <v/>
      </c>
      <c r="AP46" s="1">
        <f t="shared" ca="1" si="3"/>
        <v>7</v>
      </c>
      <c r="AR46" s="1" t="str">
        <f ca="1">IF(AS46=$B$1,COUNTIF(AS$22:AS46,$B$1)+AR$20,"")</f>
        <v/>
      </c>
      <c r="AS46" s="1" t="str">
        <f ca="1">IF(COUNTIF(AT$22:AT46,AT46)&lt;=AS$20,$B$1,"")</f>
        <v/>
      </c>
      <c r="AT46" s="1">
        <f t="shared" ca="1" si="4"/>
        <v>15</v>
      </c>
    </row>
    <row r="47" spans="19:46" x14ac:dyDescent="0.2">
      <c r="AF47" s="1" t="str">
        <f ca="1">IF(AG47=$B$1,COUNTIF(AG$22:AG47,$B$1),"")</f>
        <v/>
      </c>
      <c r="AG47" s="1" t="str">
        <f ca="1">IF(COUNTIF(AH$22:AH47,AH47)&lt;=AG$20,$B$1,"")</f>
        <v/>
      </c>
      <c r="AH47" s="1">
        <f t="shared" ca="1" si="1"/>
        <v>4</v>
      </c>
      <c r="AJ47" s="1" t="str">
        <f ca="1">IF(AK47=$B$1,COUNTIF(AK$22:AK47,$B$1)+AJ$20,"")</f>
        <v/>
      </c>
      <c r="AK47" s="1" t="str">
        <f ca="1">IF(COUNTIF(AL$22:AL47,AL47)&lt;=AK$20,$B$1,"")</f>
        <v/>
      </c>
      <c r="AL47" s="1">
        <f t="shared" ca="1" si="2"/>
        <v>2</v>
      </c>
      <c r="AN47" s="1" t="str">
        <f ca="1">IF(AO47=$B$1,COUNTIF(AO$22:AO47,$B$1)+AN$20,"")</f>
        <v/>
      </c>
      <c r="AO47" s="1" t="str">
        <f ca="1">IF(COUNTIF(AP$22:AP47,AP47)&lt;=AO$20,$B$1,"")</f>
        <v/>
      </c>
      <c r="AP47" s="1">
        <f t="shared" ca="1" si="3"/>
        <v>8</v>
      </c>
      <c r="AR47" s="1" t="str">
        <f ca="1">IF(AS47=$B$1,COUNTIF(AS$22:AS47,$B$1)+AR$20,"")</f>
        <v/>
      </c>
      <c r="AS47" s="1" t="str">
        <f ca="1">IF(COUNTIF(AT$22:AT47,AT47)&lt;=AS$20,$B$1,"")</f>
        <v/>
      </c>
      <c r="AT47" s="1">
        <f t="shared" ca="1" si="4"/>
        <v>13</v>
      </c>
    </row>
    <row r="48" spans="19:46" x14ac:dyDescent="0.2">
      <c r="AF48" s="1">
        <f ca="1">IF(AG48=$B$1,COUNTIF(AG$22:AG48,$B$1),"")</f>
        <v>20</v>
      </c>
      <c r="AG48" s="1" t="str">
        <f ca="1">IF(COUNTIF(AH$22:AH48,AH48)&lt;=AG$20,$B$1,"")</f>
        <v>●</v>
      </c>
      <c r="AH48" s="1">
        <f t="shared" ca="1" si="1"/>
        <v>6</v>
      </c>
      <c r="AJ48" s="1" t="str">
        <f ca="1">IF(AK48=$B$1,COUNTIF(AK$22:AK48,$B$1)+AJ$20,"")</f>
        <v/>
      </c>
      <c r="AK48" s="1" t="str">
        <f ca="1">IF(COUNTIF(AL$22:AL48,AL48)&lt;=AK$20,$B$1,"")</f>
        <v/>
      </c>
      <c r="AL48" s="1">
        <f t="shared" ca="1" si="2"/>
        <v>3</v>
      </c>
      <c r="AN48" s="1" t="str">
        <f ca="1">IF(AO48=$B$1,COUNTIF(AO$22:AO48,$B$1)+AN$20,"")</f>
        <v/>
      </c>
      <c r="AO48" s="1" t="str">
        <f ca="1">IF(COUNTIF(AP$22:AP48,AP48)&lt;=AO$20,$B$1,"")</f>
        <v/>
      </c>
      <c r="AP48" s="1">
        <f t="shared" ca="1" si="3"/>
        <v>6</v>
      </c>
      <c r="AR48" s="1" t="str">
        <f ca="1">IF(AS48=$B$1,COUNTIF(AS$22:AS48,$B$1)+AR$20,"")</f>
        <v/>
      </c>
      <c r="AS48" s="1" t="str">
        <f ca="1">IF(COUNTIF(AT$22:AT48,AT48)&lt;=AS$20,$B$1,"")</f>
        <v/>
      </c>
      <c r="AT48" s="1">
        <f t="shared" ca="1" si="4"/>
        <v>14</v>
      </c>
    </row>
    <row r="49" spans="32:46" x14ac:dyDescent="0.2">
      <c r="AF49" s="1">
        <f ca="1">IF(AG49=$B$1,COUNTIF(AG$22:AG49,$B$1),"")</f>
        <v>21</v>
      </c>
      <c r="AG49" s="1" t="str">
        <f ca="1">IF(COUNTIF(AH$22:AH49,AH49)&lt;=AG$20,$B$1,"")</f>
        <v>●</v>
      </c>
      <c r="AH49" s="1">
        <f t="shared" ca="1" si="1"/>
        <v>16</v>
      </c>
      <c r="AJ49" s="1" t="str">
        <f ca="1">IF(AK49=$B$1,COUNTIF(AK$22:AK49,$B$1)+AJ$20,"")</f>
        <v/>
      </c>
      <c r="AK49" s="1" t="str">
        <f ca="1">IF(COUNTIF(AL$22:AL49,AL49)&lt;=AK$20,$B$1,"")</f>
        <v/>
      </c>
      <c r="AL49" s="1">
        <f t="shared" ca="1" si="2"/>
        <v>1</v>
      </c>
      <c r="AN49" s="1" t="str">
        <f ca="1">IF(AO49=$B$1,COUNTIF(AO$22:AO49,$B$1)+AN$20,"")</f>
        <v/>
      </c>
      <c r="AO49" s="1" t="str">
        <f ca="1">IF(COUNTIF(AP$22:AP49,AP49)&lt;=AO$20,$B$1,"")</f>
        <v/>
      </c>
      <c r="AP49" s="1">
        <f t="shared" ca="1" si="3"/>
        <v>8</v>
      </c>
      <c r="AR49" s="1" t="str">
        <f ca="1">IF(AS49=$B$1,COUNTIF(AS$22:AS49,$B$1)+AR$20,"")</f>
        <v/>
      </c>
      <c r="AS49" s="1" t="str">
        <f ca="1">IF(COUNTIF(AT$22:AT49,AT49)&lt;=AS$20,$B$1,"")</f>
        <v/>
      </c>
      <c r="AT49" s="1">
        <f t="shared" ca="1" si="4"/>
        <v>13</v>
      </c>
    </row>
    <row r="50" spans="32:46" x14ac:dyDescent="0.2">
      <c r="AF50" s="1" t="str">
        <f ca="1">IF(AG50=$B$1,COUNTIF(AG$22:AG50,$B$1),"")</f>
        <v/>
      </c>
      <c r="AG50" s="1" t="str">
        <f ca="1">IF(COUNTIF(AH$22:AH50,AH50)&lt;=AG$20,$B$1,"")</f>
        <v/>
      </c>
      <c r="AH50" s="1">
        <f t="shared" ca="1" si="1"/>
        <v>4</v>
      </c>
      <c r="AJ50" s="1" t="str">
        <f ca="1">IF(AK50=$B$1,COUNTIF(AK$22:AK50,$B$1)+AJ$20,"")</f>
        <v/>
      </c>
      <c r="AK50" s="1" t="str">
        <f ca="1">IF(COUNTIF(AL$22:AL50,AL50)&lt;=AK$20,$B$1,"")</f>
        <v/>
      </c>
      <c r="AL50" s="1">
        <f t="shared" ca="1" si="2"/>
        <v>1</v>
      </c>
      <c r="AN50" s="1" t="str">
        <f ca="1">IF(AO50=$B$1,COUNTIF(AO$22:AO50,$B$1)+AN$20,"")</f>
        <v/>
      </c>
      <c r="AO50" s="1" t="str">
        <f ca="1">IF(COUNTIF(AP$22:AP50,AP50)&lt;=AO$20,$B$1,"")</f>
        <v/>
      </c>
      <c r="AP50" s="1">
        <f t="shared" ca="1" si="3"/>
        <v>7</v>
      </c>
      <c r="AR50" s="1" t="str">
        <f ca="1">IF(AS50=$B$1,COUNTIF(AS$22:AS50,$B$1)+AR$20,"")</f>
        <v/>
      </c>
      <c r="AS50" s="1" t="str">
        <f ca="1">IF(COUNTIF(AT$22:AT50,AT50)&lt;=AS$20,$B$1,"")</f>
        <v/>
      </c>
      <c r="AT50" s="1">
        <f t="shared" ca="1" si="4"/>
        <v>12</v>
      </c>
    </row>
    <row r="51" spans="32:46" x14ac:dyDescent="0.2">
      <c r="AF51" s="1" t="str">
        <f ca="1">IF(AG51=$B$1,COUNTIF(AG$22:AG51,$B$1),"")</f>
        <v/>
      </c>
      <c r="AG51" s="1" t="str">
        <f ca="1">IF(COUNTIF(AH$22:AH51,AH51)&lt;=AG$20,$B$1,"")</f>
        <v/>
      </c>
      <c r="AH51" s="1">
        <f t="shared" ca="1" si="1"/>
        <v>6</v>
      </c>
      <c r="AJ51" s="1" t="str">
        <f ca="1">IF(AK51=$B$1,COUNTIF(AK$22:AK51,$B$1)+AJ$20,"")</f>
        <v/>
      </c>
      <c r="AK51" s="1" t="str">
        <f ca="1">IF(COUNTIF(AL$22:AL51,AL51)&lt;=AK$20,$B$1,"")</f>
        <v/>
      </c>
      <c r="AL51" s="1">
        <f t="shared" ca="1" si="2"/>
        <v>2</v>
      </c>
      <c r="AN51" s="1" t="str">
        <f ca="1">IF(AO51=$B$1,COUNTIF(AO$22:AO51,$B$1)+AN$20,"")</f>
        <v/>
      </c>
      <c r="AO51" s="1" t="str">
        <f ca="1">IF(COUNTIF(AP$22:AP51,AP51)&lt;=AO$20,$B$1,"")</f>
        <v/>
      </c>
      <c r="AP51" s="1">
        <f t="shared" ca="1" si="3"/>
        <v>8</v>
      </c>
      <c r="AR51" s="1" t="str">
        <f ca="1">IF(AS51=$B$1,COUNTIF(AS$22:AS51,$B$1)+AR$20,"")</f>
        <v/>
      </c>
      <c r="AS51" s="1" t="str">
        <f ca="1">IF(COUNTIF(AT$22:AT51,AT51)&lt;=AS$20,$B$1,"")</f>
        <v/>
      </c>
      <c r="AT51" s="1">
        <f t="shared" ca="1" si="4"/>
        <v>13</v>
      </c>
    </row>
    <row r="52" spans="32:46" x14ac:dyDescent="0.2">
      <c r="AF52" s="1">
        <f ca="1">IF(AG52=$B$1,COUNTIF(AG$22:AG52,$B$1),"")</f>
        <v>22</v>
      </c>
      <c r="AG52" s="1" t="str">
        <f ca="1">IF(COUNTIF(AH$22:AH52,AH52)&lt;=AG$20,$B$1,"")</f>
        <v>●</v>
      </c>
      <c r="AH52" s="1">
        <f t="shared" ca="1" si="1"/>
        <v>32</v>
      </c>
      <c r="AJ52" s="1" t="str">
        <f ca="1">IF(AK52=$B$1,COUNTIF(AK$22:AK52,$B$1)+AJ$20,"")</f>
        <v/>
      </c>
      <c r="AK52" s="1" t="str">
        <f ca="1">IF(COUNTIF(AL$22:AL52,AL52)&lt;=AK$20,$B$1,"")</f>
        <v/>
      </c>
      <c r="AL52" s="1">
        <f t="shared" ca="1" si="2"/>
        <v>3</v>
      </c>
      <c r="AN52" s="1" t="str">
        <f ca="1">IF(AO52=$B$1,COUNTIF(AO$22:AO52,$B$1)+AN$20,"")</f>
        <v/>
      </c>
      <c r="AO52" s="1" t="str">
        <f ca="1">IF(COUNTIF(AP$22:AP52,AP52)&lt;=AO$20,$B$1,"")</f>
        <v/>
      </c>
      <c r="AP52" s="1">
        <f t="shared" ca="1" si="3"/>
        <v>8</v>
      </c>
      <c r="AR52" s="1" t="str">
        <f ca="1">IF(AS52=$B$1,COUNTIF(AS$22:AS52,$B$1)+AR$20,"")</f>
        <v/>
      </c>
      <c r="AS52" s="1" t="str">
        <f ca="1">IF(COUNTIF(AT$22:AT52,AT52)&lt;=AS$20,$B$1,"")</f>
        <v/>
      </c>
      <c r="AT52" s="1">
        <f t="shared" ca="1" si="4"/>
        <v>13</v>
      </c>
    </row>
    <row r="53" spans="32:46" x14ac:dyDescent="0.2">
      <c r="AF53" s="1" t="str">
        <f ca="1">IF(AG53=$B$1,COUNTIF(AG$22:AG53,$B$1),"")</f>
        <v/>
      </c>
      <c r="AG53" s="1" t="str">
        <f ca="1">IF(COUNTIF(AH$22:AH53,AH53)&lt;=AG$20,$B$1,"")</f>
        <v/>
      </c>
      <c r="AH53" s="1">
        <f t="shared" ca="1" si="1"/>
        <v>20</v>
      </c>
      <c r="AJ53" s="1" t="str">
        <f ca="1">IF(AK53=$B$1,COUNTIF(AK$22:AK53,$B$1)+AJ$20,"")</f>
        <v/>
      </c>
      <c r="AK53" s="1" t="str">
        <f ca="1">IF(COUNTIF(AL$22:AL53,AL53)&lt;=AK$20,$B$1,"")</f>
        <v/>
      </c>
      <c r="AL53" s="1">
        <f t="shared" ca="1" si="2"/>
        <v>1</v>
      </c>
      <c r="AN53" s="1" t="str">
        <f ca="1">IF(AO53=$B$1,COUNTIF(AO$22:AO53,$B$1)+AN$20,"")</f>
        <v/>
      </c>
      <c r="AO53" s="1" t="str">
        <f ca="1">IF(COUNTIF(AP$22:AP53,AP53)&lt;=AO$20,$B$1,"")</f>
        <v/>
      </c>
      <c r="AP53" s="1">
        <f t="shared" ca="1" si="3"/>
        <v>8</v>
      </c>
      <c r="AR53" s="1" t="str">
        <f ca="1">IF(AS53=$B$1,COUNTIF(AS$22:AS53,$B$1)+AR$20,"")</f>
        <v/>
      </c>
      <c r="AS53" s="1" t="str">
        <f ca="1">IF(COUNTIF(AT$22:AT53,AT53)&lt;=AS$20,$B$1,"")</f>
        <v/>
      </c>
      <c r="AT53" s="1">
        <f t="shared" ca="1" si="4"/>
        <v>11</v>
      </c>
    </row>
    <row r="54" spans="32:46" x14ac:dyDescent="0.2">
      <c r="AF54" s="1" t="str">
        <f ca="1">IF(AG54=$B$1,COUNTIF(AG$22:AG54,$B$1),"")</f>
        <v/>
      </c>
      <c r="AG54" s="1" t="str">
        <f ca="1">IF(COUNTIF(AH$22:AH54,AH54)&lt;=AG$20,$B$1,"")</f>
        <v/>
      </c>
      <c r="AH54" s="1">
        <f t="shared" ca="1" si="1"/>
        <v>23</v>
      </c>
      <c r="AJ54" s="1" t="str">
        <f ca="1">IF(AK54=$B$1,COUNTIF(AK$22:AK54,$B$1)+AJ$20,"")</f>
        <v/>
      </c>
      <c r="AK54" s="1" t="str">
        <f ca="1">IF(COUNTIF(AL$22:AL54,AL54)&lt;=AK$20,$B$1,"")</f>
        <v/>
      </c>
      <c r="AL54" s="1">
        <f t="shared" ca="1" si="2"/>
        <v>2</v>
      </c>
      <c r="AN54" s="1" t="str">
        <f ca="1">IF(AO54=$B$1,COUNTIF(AO$22:AO54,$B$1)+AN$20,"")</f>
        <v/>
      </c>
      <c r="AO54" s="1" t="str">
        <f ca="1">IF(COUNTIF(AP$22:AP54,AP54)&lt;=AO$20,$B$1,"")</f>
        <v/>
      </c>
      <c r="AP54" s="1">
        <f t="shared" ca="1" si="3"/>
        <v>8</v>
      </c>
      <c r="AR54" s="1" t="str">
        <f ca="1">IF(AS54=$B$1,COUNTIF(AS$22:AS54,$B$1)+AR$20,"")</f>
        <v/>
      </c>
      <c r="AS54" s="1" t="str">
        <f ca="1">IF(COUNTIF(AT$22:AT54,AT54)&lt;=AS$20,$B$1,"")</f>
        <v/>
      </c>
      <c r="AT54" s="1">
        <f t="shared" ca="1" si="4"/>
        <v>11</v>
      </c>
    </row>
    <row r="55" spans="32:46" x14ac:dyDescent="0.2">
      <c r="AF55" s="1" t="str">
        <f ca="1">IF(AG55=$B$1,COUNTIF(AG$22:AG55,$B$1),"")</f>
        <v/>
      </c>
      <c r="AG55" s="1" t="str">
        <f ca="1">IF(COUNTIF(AH$22:AH55,AH55)&lt;=AG$20,$B$1,"")</f>
        <v/>
      </c>
      <c r="AH55" s="1">
        <f t="shared" ca="1" si="1"/>
        <v>19</v>
      </c>
      <c r="AJ55" s="1" t="str">
        <f ca="1">IF(AK55=$B$1,COUNTIF(AK$22:AK55,$B$1)+AJ$20,"")</f>
        <v/>
      </c>
      <c r="AK55" s="1" t="str">
        <f ca="1">IF(COUNTIF(AL$22:AL55,AL55)&lt;=AK$20,$B$1,"")</f>
        <v/>
      </c>
      <c r="AL55" s="1">
        <f t="shared" ca="1" si="2"/>
        <v>3</v>
      </c>
      <c r="AN55" s="1" t="str">
        <f ca="1">IF(AO55=$B$1,COUNTIF(AO$22:AO55,$B$1)+AN$20,"")</f>
        <v/>
      </c>
      <c r="AO55" s="1" t="str">
        <f ca="1">IF(COUNTIF(AP$22:AP55,AP55)&lt;=AO$20,$B$1,"")</f>
        <v/>
      </c>
      <c r="AP55" s="1">
        <f t="shared" ca="1" si="3"/>
        <v>6</v>
      </c>
      <c r="AR55" s="1" t="str">
        <f ca="1">IF(AS55=$B$1,COUNTIF(AS$22:AS55,$B$1)+AR$20,"")</f>
        <v/>
      </c>
      <c r="AS55" s="1" t="str">
        <f ca="1">IF(COUNTIF(AT$22:AT55,AT55)&lt;=AS$20,$B$1,"")</f>
        <v/>
      </c>
      <c r="AT55" s="1">
        <f t="shared" ca="1" si="4"/>
        <v>14</v>
      </c>
    </row>
    <row r="56" spans="32:46" x14ac:dyDescent="0.2">
      <c r="AF56" s="1">
        <f ca="1">IF(AG56=$B$1,COUNTIF(AG$22:AG56,$B$1),"")</f>
        <v>23</v>
      </c>
      <c r="AG56" s="1" t="str">
        <f ca="1">IF(COUNTIF(AH$22:AH56,AH56)&lt;=AG$20,$B$1,"")</f>
        <v>●</v>
      </c>
      <c r="AH56" s="1">
        <f t="shared" ca="1" si="1"/>
        <v>18</v>
      </c>
      <c r="AJ56" s="1" t="str">
        <f ca="1">IF(AK56=$B$1,COUNTIF(AK$22:AK56,$B$1)+AJ$20,"")</f>
        <v/>
      </c>
      <c r="AK56" s="1" t="str">
        <f ca="1">IF(COUNTIF(AL$22:AL56,AL56)&lt;=AK$20,$B$1,"")</f>
        <v/>
      </c>
      <c r="AL56" s="1">
        <f t="shared" ca="1" si="2"/>
        <v>3</v>
      </c>
      <c r="AN56" s="1" t="str">
        <f ca="1">IF(AO56=$B$1,COUNTIF(AO$22:AO56,$B$1)+AN$20,"")</f>
        <v/>
      </c>
      <c r="AO56" s="1" t="str">
        <f ca="1">IF(COUNTIF(AP$22:AP56,AP56)&lt;=AO$20,$B$1,"")</f>
        <v/>
      </c>
      <c r="AP56" s="1">
        <f t="shared" ca="1" si="3"/>
        <v>8</v>
      </c>
      <c r="AR56" s="1" t="str">
        <f ca="1">IF(AS56=$B$1,COUNTIF(AS$22:AS56,$B$1)+AR$20,"")</f>
        <v/>
      </c>
      <c r="AS56" s="1" t="str">
        <f ca="1">IF(COUNTIF(AT$22:AT56,AT56)&lt;=AS$20,$B$1,"")</f>
        <v/>
      </c>
      <c r="AT56" s="1">
        <f t="shared" ca="1" si="4"/>
        <v>12</v>
      </c>
    </row>
    <row r="57" spans="32:46" x14ac:dyDescent="0.2">
      <c r="AF57" s="1" t="str">
        <f ca="1">IF(AG57=$B$1,COUNTIF(AG$22:AG57,$B$1),"")</f>
        <v/>
      </c>
      <c r="AG57" s="1" t="str">
        <f ca="1">IF(COUNTIF(AH$22:AH57,AH57)&lt;=AG$20,$B$1,"")</f>
        <v/>
      </c>
      <c r="AH57" s="1">
        <f t="shared" ca="1" si="1"/>
        <v>20</v>
      </c>
      <c r="AJ57" s="1" t="str">
        <f ca="1">IF(AK57=$B$1,COUNTIF(AK$22:AK57,$B$1)+AJ$20,"")</f>
        <v/>
      </c>
      <c r="AK57" s="1" t="str">
        <f ca="1">IF(COUNTIF(AL$22:AL57,AL57)&lt;=AK$20,$B$1,"")</f>
        <v/>
      </c>
      <c r="AL57" s="1">
        <f t="shared" ca="1" si="2"/>
        <v>1</v>
      </c>
      <c r="AN57" s="1" t="str">
        <f ca="1">IF(AO57=$B$1,COUNTIF(AO$22:AO57,$B$1)+AN$20,"")</f>
        <v/>
      </c>
      <c r="AO57" s="1" t="str">
        <f ca="1">IF(COUNTIF(AP$22:AP57,AP57)&lt;=AO$20,$B$1,"")</f>
        <v/>
      </c>
      <c r="AP57" s="1">
        <f t="shared" ca="1" si="3"/>
        <v>7</v>
      </c>
      <c r="AR57" s="1" t="str">
        <f ca="1">IF(AS57=$B$1,COUNTIF(AS$22:AS57,$B$1)+AR$20,"")</f>
        <v/>
      </c>
      <c r="AS57" s="1" t="str">
        <f ca="1">IF(COUNTIF(AT$22:AT57,AT57)&lt;=AS$20,$B$1,"")</f>
        <v/>
      </c>
      <c r="AT57" s="1">
        <f t="shared" ca="1" si="4"/>
        <v>11</v>
      </c>
    </row>
    <row r="58" spans="32:46" x14ac:dyDescent="0.2">
      <c r="AF58" s="1" t="str">
        <f ca="1">IF(AG58=$B$1,COUNTIF(AG$22:AG58,$B$1),"")</f>
        <v/>
      </c>
      <c r="AG58" s="1" t="str">
        <f ca="1">IF(COUNTIF(AH$22:AH58,AH58)&lt;=AG$20,$B$1,"")</f>
        <v/>
      </c>
      <c r="AH58" s="1">
        <f t="shared" ca="1" si="1"/>
        <v>28</v>
      </c>
      <c r="AJ58" s="1" t="str">
        <f ca="1">IF(AK58=$B$1,COUNTIF(AK$22:AK58,$B$1)+AJ$20,"")</f>
        <v/>
      </c>
      <c r="AK58" s="1" t="str">
        <f ca="1">IF(COUNTIF(AL$22:AL58,AL58)&lt;=AK$20,$B$1,"")</f>
        <v/>
      </c>
      <c r="AL58" s="1">
        <f t="shared" ca="1" si="2"/>
        <v>2</v>
      </c>
      <c r="AN58" s="1" t="str">
        <f ca="1">IF(AO58=$B$1,COUNTIF(AO$22:AO58,$B$1)+AN$20,"")</f>
        <v/>
      </c>
      <c r="AO58" s="1" t="str">
        <f ca="1">IF(COUNTIF(AP$22:AP58,AP58)&lt;=AO$20,$B$1,"")</f>
        <v/>
      </c>
      <c r="AP58" s="1">
        <f t="shared" ca="1" si="3"/>
        <v>6</v>
      </c>
      <c r="AR58" s="1" t="str">
        <f ca="1">IF(AS58=$B$1,COUNTIF(AS$22:AS58,$B$1)+AR$20,"")</f>
        <v/>
      </c>
      <c r="AS58" s="1" t="str">
        <f ca="1">IF(COUNTIF(AT$22:AT58,AT58)&lt;=AS$20,$B$1,"")</f>
        <v/>
      </c>
      <c r="AT58" s="1">
        <f t="shared" ca="1" si="4"/>
        <v>14</v>
      </c>
    </row>
    <row r="59" spans="32:46" x14ac:dyDescent="0.2">
      <c r="AF59" s="1">
        <f ca="1">IF(AG59=$B$1,COUNTIF(AG$22:AG59,$B$1),"")</f>
        <v>24</v>
      </c>
      <c r="AG59" s="1" t="str">
        <f ca="1">IF(COUNTIF(AH$22:AH59,AH59)&lt;=AG$20,$B$1,"")</f>
        <v>●</v>
      </c>
      <c r="AH59" s="1">
        <f t="shared" ca="1" si="1"/>
        <v>8</v>
      </c>
      <c r="AJ59" s="1" t="str">
        <f ca="1">IF(AK59=$B$1,COUNTIF(AK$22:AK59,$B$1)+AJ$20,"")</f>
        <v/>
      </c>
      <c r="AK59" s="1" t="str">
        <f ca="1">IF(COUNTIF(AL$22:AL59,AL59)&lt;=AK$20,$B$1,"")</f>
        <v/>
      </c>
      <c r="AL59" s="1">
        <f t="shared" ca="1" si="2"/>
        <v>3</v>
      </c>
      <c r="AN59" s="1" t="str">
        <f ca="1">IF(AO59=$B$1,COUNTIF(AO$22:AO59,$B$1)+AN$20,"")</f>
        <v/>
      </c>
      <c r="AO59" s="1" t="str">
        <f ca="1">IF(COUNTIF(AP$22:AP59,AP59)&lt;=AO$20,$B$1,"")</f>
        <v/>
      </c>
      <c r="AP59" s="1">
        <f t="shared" ca="1" si="3"/>
        <v>6</v>
      </c>
      <c r="AR59" s="1" t="str">
        <f ca="1">IF(AS59=$B$1,COUNTIF(AS$22:AS59,$B$1)+AR$20,"")</f>
        <v/>
      </c>
      <c r="AS59" s="1" t="str">
        <f ca="1">IF(COUNTIF(AT$22:AT59,AT59)&lt;=AS$20,$B$1,"")</f>
        <v/>
      </c>
      <c r="AT59" s="1">
        <f t="shared" ca="1" si="4"/>
        <v>14</v>
      </c>
    </row>
    <row r="60" spans="32:46" x14ac:dyDescent="0.2">
      <c r="AF60" s="1" t="str">
        <f ca="1">IF(AG60=$B$1,COUNTIF(AG$22:AG60,$B$1),"")</f>
        <v/>
      </c>
      <c r="AG60" s="1" t="str">
        <f ca="1">IF(COUNTIF(AH$22:AH60,AH60)&lt;=AG$20,$B$1,"")</f>
        <v/>
      </c>
      <c r="AH60" s="1">
        <f t="shared" ca="1" si="1"/>
        <v>6</v>
      </c>
      <c r="AJ60" s="1" t="str">
        <f ca="1">IF(AK60=$B$1,COUNTIF(AK$22:AK60,$B$1)+AJ$20,"")</f>
        <v/>
      </c>
      <c r="AK60" s="1" t="str">
        <f ca="1">IF(COUNTIF(AL$22:AL60,AL60)&lt;=AK$20,$B$1,"")</f>
        <v/>
      </c>
      <c r="AL60" s="1">
        <f t="shared" ca="1" si="2"/>
        <v>3</v>
      </c>
      <c r="AN60" s="1" t="str">
        <f ca="1">IF(AO60=$B$1,COUNTIF(AO$22:AO60,$B$1)+AN$20,"")</f>
        <v/>
      </c>
      <c r="AO60" s="1" t="str">
        <f ca="1">IF(COUNTIF(AP$22:AP60,AP60)&lt;=AO$20,$B$1,"")</f>
        <v/>
      </c>
      <c r="AP60" s="1">
        <f t="shared" ca="1" si="3"/>
        <v>7</v>
      </c>
      <c r="AR60" s="1" t="str">
        <f ca="1">IF(AS60=$B$1,COUNTIF(AS$22:AS60,$B$1)+AR$20,"")</f>
        <v/>
      </c>
      <c r="AS60" s="1" t="str">
        <f ca="1">IF(COUNTIF(AT$22:AT60,AT60)&lt;=AS$20,$B$1,"")</f>
        <v/>
      </c>
      <c r="AT60" s="1">
        <f t="shared" ca="1" si="4"/>
        <v>11</v>
      </c>
    </row>
    <row r="61" spans="32:46" x14ac:dyDescent="0.2">
      <c r="AF61" s="1" t="str">
        <f ca="1">IF(AG61=$B$1,COUNTIF(AG$22:AG61,$B$1),"")</f>
        <v/>
      </c>
      <c r="AG61" s="1" t="str">
        <f ca="1">IF(COUNTIF(AH$22:AH61,AH61)&lt;=AG$20,$B$1,"")</f>
        <v/>
      </c>
      <c r="AH61" s="1">
        <f t="shared" ca="1" si="1"/>
        <v>24</v>
      </c>
      <c r="AJ61" s="1" t="str">
        <f ca="1">IF(AK61=$B$1,COUNTIF(AK$22:AK61,$B$1)+AJ$20,"")</f>
        <v/>
      </c>
      <c r="AK61" s="1" t="str">
        <f ca="1">IF(COUNTIF(AL$22:AL61,AL61)&lt;=AK$20,$B$1,"")</f>
        <v/>
      </c>
      <c r="AL61" s="1">
        <f t="shared" ca="1" si="2"/>
        <v>3</v>
      </c>
      <c r="AN61" s="1" t="str">
        <f ca="1">IF(AO61=$B$1,COUNTIF(AO$22:AO61,$B$1)+AN$20,"")</f>
        <v/>
      </c>
      <c r="AO61" s="1" t="str">
        <f ca="1">IF(COUNTIF(AP$22:AP61,AP61)&lt;=AO$20,$B$1,"")</f>
        <v/>
      </c>
      <c r="AP61" s="1">
        <f t="shared" ca="1" si="3"/>
        <v>8</v>
      </c>
      <c r="AR61" s="1" t="str">
        <f ca="1">IF(AS61=$B$1,COUNTIF(AS$22:AS61,$B$1)+AR$20,"")</f>
        <v/>
      </c>
      <c r="AS61" s="1" t="str">
        <f ca="1">IF(COUNTIF(AT$22:AT61,AT61)&lt;=AS$20,$B$1,"")</f>
        <v/>
      </c>
      <c r="AT61" s="1">
        <f t="shared" ca="1" si="4"/>
        <v>12</v>
      </c>
    </row>
    <row r="62" spans="32:46" x14ac:dyDescent="0.2">
      <c r="AF62" s="1">
        <f ca="1">IF(AG62=$B$1,COUNTIF(AG$22:AG62,$B$1),"")</f>
        <v>25</v>
      </c>
      <c r="AG62" s="1" t="str">
        <f ca="1">IF(COUNTIF(AH$22:AH62,AH62)&lt;=AG$20,$B$1,"")</f>
        <v>●</v>
      </c>
      <c r="AH62" s="1">
        <f t="shared" ca="1" si="1"/>
        <v>29</v>
      </c>
      <c r="AJ62" s="1" t="str">
        <f ca="1">IF(AK62=$B$1,COUNTIF(AK$22:AK62,$B$1)+AJ$20,"")</f>
        <v/>
      </c>
      <c r="AK62" s="1" t="str">
        <f ca="1">IF(COUNTIF(AL$22:AL62,AL62)&lt;=AK$20,$B$1,"")</f>
        <v/>
      </c>
      <c r="AL62" s="1">
        <f t="shared" ca="1" si="2"/>
        <v>1</v>
      </c>
      <c r="AN62" s="1" t="str">
        <f ca="1">IF(AO62=$B$1,COUNTIF(AO$22:AO62,$B$1)+AN$20,"")</f>
        <v/>
      </c>
      <c r="AO62" s="1" t="str">
        <f ca="1">IF(COUNTIF(AP$22:AP62,AP62)&lt;=AO$20,$B$1,"")</f>
        <v/>
      </c>
      <c r="AP62" s="1">
        <f t="shared" ca="1" si="3"/>
        <v>6</v>
      </c>
      <c r="AR62" s="1" t="str">
        <f ca="1">IF(AS62=$B$1,COUNTIF(AS$22:AS62,$B$1)+AR$20,"")</f>
        <v/>
      </c>
      <c r="AS62" s="1" t="str">
        <f ca="1">IF(COUNTIF(AT$22:AT62,AT62)&lt;=AS$20,$B$1,"")</f>
        <v/>
      </c>
      <c r="AT62" s="1">
        <f t="shared" ca="1" si="4"/>
        <v>14</v>
      </c>
    </row>
    <row r="63" spans="32:46" x14ac:dyDescent="0.2">
      <c r="AF63" s="1">
        <f ca="1">IF(AG63=$B$1,COUNTIF(AG$22:AG63,$B$1),"")</f>
        <v>26</v>
      </c>
      <c r="AG63" s="1" t="str">
        <f ca="1">IF(COUNTIF(AH$22:AH63,AH63)&lt;=AG$20,$B$1,"")</f>
        <v>●</v>
      </c>
      <c r="AH63" s="1">
        <f t="shared" ca="1" si="1"/>
        <v>36</v>
      </c>
      <c r="AJ63" s="1" t="str">
        <f ca="1">IF(AK63=$B$1,COUNTIF(AK$22:AK63,$B$1)+AJ$20,"")</f>
        <v/>
      </c>
      <c r="AK63" s="1" t="str">
        <f ca="1">IF(COUNTIF(AL$22:AL63,AL63)&lt;=AK$20,$B$1,"")</f>
        <v/>
      </c>
      <c r="AL63" s="1">
        <f t="shared" ca="1" si="2"/>
        <v>1</v>
      </c>
      <c r="AN63" s="1" t="str">
        <f ca="1">IF(AO63=$B$1,COUNTIF(AO$22:AO63,$B$1)+AN$20,"")</f>
        <v/>
      </c>
      <c r="AO63" s="1" t="str">
        <f ca="1">IF(COUNTIF(AP$22:AP63,AP63)&lt;=AO$20,$B$1,"")</f>
        <v/>
      </c>
      <c r="AP63" s="1">
        <f t="shared" ca="1" si="3"/>
        <v>6</v>
      </c>
      <c r="AR63" s="1" t="str">
        <f ca="1">IF(AS63=$B$1,COUNTIF(AS$22:AS63,$B$1)+AR$20,"")</f>
        <v/>
      </c>
      <c r="AS63" s="1" t="str">
        <f ca="1">IF(COUNTIF(AT$22:AT63,AT63)&lt;=AS$20,$B$1,"")</f>
        <v/>
      </c>
      <c r="AT63" s="1">
        <f t="shared" ca="1" si="4"/>
        <v>12</v>
      </c>
    </row>
    <row r="64" spans="32:46" x14ac:dyDescent="0.2">
      <c r="AF64" s="1" t="str">
        <f ca="1">IF(AG64=$B$1,COUNTIF(AG$22:AG64,$B$1),"")</f>
        <v/>
      </c>
      <c r="AG64" s="1" t="str">
        <f ca="1">IF(COUNTIF(AH$22:AH64,AH64)&lt;=AG$20,$B$1,"")</f>
        <v/>
      </c>
      <c r="AH64" s="1">
        <f t="shared" ca="1" si="1"/>
        <v>5</v>
      </c>
      <c r="AJ64" s="1" t="str">
        <f ca="1">IF(AK64=$B$1,COUNTIF(AK$22:AK64,$B$1)+AJ$20,"")</f>
        <v/>
      </c>
      <c r="AK64" s="1" t="str">
        <f ca="1">IF(COUNTIF(AL$22:AL64,AL64)&lt;=AK$20,$B$1,"")</f>
        <v/>
      </c>
      <c r="AL64" s="1">
        <f t="shared" ca="1" si="2"/>
        <v>2</v>
      </c>
      <c r="AN64" s="1" t="str">
        <f ca="1">IF(AO64=$B$1,COUNTIF(AO$22:AO64,$B$1)+AN$20,"")</f>
        <v/>
      </c>
      <c r="AO64" s="1" t="str">
        <f ca="1">IF(COUNTIF(AP$22:AP64,AP64)&lt;=AO$20,$B$1,"")</f>
        <v/>
      </c>
      <c r="AP64" s="1">
        <f t="shared" ca="1" si="3"/>
        <v>6</v>
      </c>
      <c r="AR64" s="1" t="str">
        <f ca="1">IF(AS64=$B$1,COUNTIF(AS$22:AS64,$B$1)+AR$20,"")</f>
        <v/>
      </c>
      <c r="AS64" s="1" t="str">
        <f ca="1">IF(COUNTIF(AT$22:AT64,AT64)&lt;=AS$20,$B$1,"")</f>
        <v/>
      </c>
      <c r="AT64" s="1">
        <f t="shared" ca="1" si="4"/>
        <v>14</v>
      </c>
    </row>
    <row r="65" spans="32:46" x14ac:dyDescent="0.2">
      <c r="AF65" s="1">
        <f ca="1">IF(AG65=$B$1,COUNTIF(AG$22:AG65,$B$1),"")</f>
        <v>27</v>
      </c>
      <c r="AG65" s="1" t="str">
        <f ca="1">IF(COUNTIF(AH$22:AH65,AH65)&lt;=AG$20,$B$1,"")</f>
        <v>●</v>
      </c>
      <c r="AH65" s="1">
        <f t="shared" ca="1" si="1"/>
        <v>30</v>
      </c>
      <c r="AJ65" s="1" t="str">
        <f ca="1">IF(AK65=$B$1,COUNTIF(AK$22:AK65,$B$1)+AJ$20,"")</f>
        <v/>
      </c>
      <c r="AK65" s="1" t="str">
        <f ca="1">IF(COUNTIF(AL$22:AL65,AL65)&lt;=AK$20,$B$1,"")</f>
        <v/>
      </c>
      <c r="AL65" s="1">
        <f t="shared" ca="1" si="2"/>
        <v>3</v>
      </c>
      <c r="AN65" s="1" t="str">
        <f ca="1">IF(AO65=$B$1,COUNTIF(AO$22:AO65,$B$1)+AN$20,"")</f>
        <v/>
      </c>
      <c r="AO65" s="1" t="str">
        <f ca="1">IF(COUNTIF(AP$22:AP65,AP65)&lt;=AO$20,$B$1,"")</f>
        <v/>
      </c>
      <c r="AP65" s="1">
        <f t="shared" ca="1" si="3"/>
        <v>8</v>
      </c>
      <c r="AR65" s="1" t="str">
        <f ca="1">IF(AS65=$B$1,COUNTIF(AS$22:AS65,$B$1)+AR$20,"")</f>
        <v/>
      </c>
      <c r="AS65" s="1" t="str">
        <f ca="1">IF(COUNTIF(AT$22:AT65,AT65)&lt;=AS$20,$B$1,"")</f>
        <v/>
      </c>
      <c r="AT65" s="1">
        <f t="shared" ca="1" si="4"/>
        <v>11</v>
      </c>
    </row>
    <row r="66" spans="32:46" x14ac:dyDescent="0.2">
      <c r="AF66" s="1" t="str">
        <f ca="1">IF(AG66=$B$1,COUNTIF(AG$22:AG66,$B$1),"")</f>
        <v/>
      </c>
      <c r="AG66" s="1" t="str">
        <f ca="1">IF(COUNTIF(AH$22:AH66,AH66)&lt;=AG$20,$B$1,"")</f>
        <v/>
      </c>
      <c r="AH66" s="1">
        <f t="shared" ca="1" si="1"/>
        <v>36</v>
      </c>
      <c r="AJ66" s="1" t="str">
        <f ca="1">IF(AK66=$B$1,COUNTIF(AK$22:AK66,$B$1)+AJ$20,"")</f>
        <v/>
      </c>
      <c r="AK66" s="1" t="str">
        <f ca="1">IF(COUNTIF(AL$22:AL66,AL66)&lt;=AK$20,$B$1,"")</f>
        <v/>
      </c>
      <c r="AL66" s="1">
        <f t="shared" ca="1" si="2"/>
        <v>3</v>
      </c>
      <c r="AN66" s="1" t="str">
        <f ca="1">IF(AO66=$B$1,COUNTIF(AO$22:AO66,$B$1)+AN$20,"")</f>
        <v/>
      </c>
      <c r="AO66" s="1" t="str">
        <f ca="1">IF(COUNTIF(AP$22:AP66,AP66)&lt;=AO$20,$B$1,"")</f>
        <v/>
      </c>
      <c r="AP66" s="1">
        <f t="shared" ca="1" si="3"/>
        <v>8</v>
      </c>
      <c r="AR66" s="1" t="str">
        <f ca="1">IF(AS66=$B$1,COUNTIF(AS$22:AS66,$B$1)+AR$20,"")</f>
        <v/>
      </c>
      <c r="AS66" s="1" t="str">
        <f ca="1">IF(COUNTIF(AT$22:AT66,AT66)&lt;=AS$20,$B$1,"")</f>
        <v/>
      </c>
      <c r="AT66" s="1">
        <f t="shared" ca="1" si="4"/>
        <v>11</v>
      </c>
    </row>
    <row r="67" spans="32:46" x14ac:dyDescent="0.2">
      <c r="AF67" s="1">
        <f ca="1">IF(AG67=$B$1,COUNTIF(AG$22:AG67,$B$1),"")</f>
        <v>28</v>
      </c>
      <c r="AG67" s="1" t="str">
        <f ca="1">IF(COUNTIF(AH$22:AH67,AH67)&lt;=AG$20,$B$1,"")</f>
        <v>●</v>
      </c>
      <c r="AH67" s="1">
        <f t="shared" ca="1" si="1"/>
        <v>26</v>
      </c>
      <c r="AJ67" s="1" t="str">
        <f ca="1">IF(AK67=$B$1,COUNTIF(AK$22:AK67,$B$1)+AJ$20,"")</f>
        <v/>
      </c>
      <c r="AK67" s="1" t="str">
        <f ca="1">IF(COUNTIF(AL$22:AL67,AL67)&lt;=AK$20,$B$1,"")</f>
        <v/>
      </c>
      <c r="AL67" s="1">
        <f t="shared" ca="1" si="2"/>
        <v>2</v>
      </c>
      <c r="AN67" s="1" t="str">
        <f ca="1">IF(AO67=$B$1,COUNTIF(AO$22:AO67,$B$1)+AN$20,"")</f>
        <v/>
      </c>
      <c r="AO67" s="1" t="str">
        <f ca="1">IF(COUNTIF(AP$22:AP67,AP67)&lt;=AO$20,$B$1,"")</f>
        <v/>
      </c>
      <c r="AP67" s="1">
        <f t="shared" ca="1" si="3"/>
        <v>8</v>
      </c>
      <c r="AR67" s="1" t="str">
        <f ca="1">IF(AS67=$B$1,COUNTIF(AS$22:AS67,$B$1)+AR$20,"")</f>
        <v/>
      </c>
      <c r="AS67" s="1" t="str">
        <f ca="1">IF(COUNTIF(AT$22:AT67,AT67)&lt;=AS$20,$B$1,"")</f>
        <v/>
      </c>
      <c r="AT67" s="1">
        <f t="shared" ca="1" si="4"/>
        <v>11</v>
      </c>
    </row>
    <row r="68" spans="32:46" x14ac:dyDescent="0.2">
      <c r="AF68" s="1">
        <f ca="1">IF(AG68=$B$1,COUNTIF(AG$22:AG68,$B$1),"")</f>
        <v>29</v>
      </c>
      <c r="AG68" s="1" t="str">
        <f ca="1">IF(COUNTIF(AH$22:AH68,AH68)&lt;=AG$20,$B$1,"")</f>
        <v>●</v>
      </c>
      <c r="AH68" s="1">
        <f t="shared" ca="1" si="1"/>
        <v>17</v>
      </c>
      <c r="AJ68" s="1" t="str">
        <f ca="1">IF(AK68=$B$1,COUNTIF(AK$22:AK68,$B$1)+AJ$20,"")</f>
        <v/>
      </c>
      <c r="AK68" s="1" t="str">
        <f ca="1">IF(COUNTIF(AL$22:AL68,AL68)&lt;=AK$20,$B$1,"")</f>
        <v/>
      </c>
      <c r="AL68" s="1">
        <f t="shared" ca="1" si="2"/>
        <v>1</v>
      </c>
      <c r="AN68" s="1" t="str">
        <f ca="1">IF(AO68=$B$1,COUNTIF(AO$22:AO68,$B$1)+AN$20,"")</f>
        <v/>
      </c>
      <c r="AO68" s="1" t="str">
        <f ca="1">IF(COUNTIF(AP$22:AP68,AP68)&lt;=AO$20,$B$1,"")</f>
        <v/>
      </c>
      <c r="AP68" s="1">
        <f t="shared" ca="1" si="3"/>
        <v>7</v>
      </c>
      <c r="AR68" s="1" t="str">
        <f ca="1">IF(AS68=$B$1,COUNTIF(AS$22:AS68,$B$1)+AR$20,"")</f>
        <v/>
      </c>
      <c r="AS68" s="1" t="str">
        <f ca="1">IF(COUNTIF(AT$22:AT68,AT68)&lt;=AS$20,$B$1,"")</f>
        <v/>
      </c>
      <c r="AT68" s="1">
        <f t="shared" ca="1" si="4"/>
        <v>15</v>
      </c>
    </row>
    <row r="69" spans="32:46" x14ac:dyDescent="0.2">
      <c r="AF69" s="1" t="str">
        <f ca="1">IF(AG69=$B$1,COUNTIF(AG$22:AG69,$B$1),"")</f>
        <v/>
      </c>
      <c r="AG69" s="1" t="str">
        <f ca="1">IF(COUNTIF(AH$22:AH69,AH69)&lt;=AG$20,$B$1,"")</f>
        <v/>
      </c>
      <c r="AH69" s="1">
        <f t="shared" ca="1" si="1"/>
        <v>3</v>
      </c>
      <c r="AJ69" s="1" t="str">
        <f ca="1">IF(AK69=$B$1,COUNTIF(AK$22:AK69,$B$1)+AJ$20,"")</f>
        <v/>
      </c>
      <c r="AK69" s="1" t="str">
        <f ca="1">IF(COUNTIF(AL$22:AL69,AL69)&lt;=AK$20,$B$1,"")</f>
        <v/>
      </c>
      <c r="AL69" s="1">
        <f t="shared" ca="1" si="2"/>
        <v>3</v>
      </c>
      <c r="AN69" s="1" t="str">
        <f ca="1">IF(AO69=$B$1,COUNTIF(AO$22:AO69,$B$1)+AN$20,"")</f>
        <v/>
      </c>
      <c r="AO69" s="1" t="str">
        <f ca="1">IF(COUNTIF(AP$22:AP69,AP69)&lt;=AO$20,$B$1,"")</f>
        <v/>
      </c>
      <c r="AP69" s="1">
        <f t="shared" ca="1" si="3"/>
        <v>8</v>
      </c>
      <c r="AR69" s="1" t="str">
        <f ca="1">IF(AS69=$B$1,COUNTIF(AS$22:AS69,$B$1)+AR$20,"")</f>
        <v/>
      </c>
      <c r="AS69" s="1" t="str">
        <f ca="1">IF(COUNTIF(AT$22:AT69,AT69)&lt;=AS$20,$B$1,"")</f>
        <v/>
      </c>
      <c r="AT69" s="1">
        <f t="shared" ca="1" si="4"/>
        <v>13</v>
      </c>
    </row>
    <row r="70" spans="32:46" x14ac:dyDescent="0.2">
      <c r="AF70" s="1" t="str">
        <f ca="1">IF(AG70=$B$1,COUNTIF(AG$22:AG70,$B$1),"")</f>
        <v/>
      </c>
      <c r="AG70" s="1" t="str">
        <f ca="1">IF(COUNTIF(AH$22:AH70,AH70)&lt;=AG$20,$B$1,"")</f>
        <v/>
      </c>
      <c r="AH70" s="1">
        <f t="shared" ca="1" si="1"/>
        <v>3</v>
      </c>
      <c r="AJ70" s="1" t="str">
        <f ca="1">IF(AK70=$B$1,COUNTIF(AK$22:AK70,$B$1)+AJ$20,"")</f>
        <v/>
      </c>
      <c r="AK70" s="1" t="str">
        <f ca="1">IF(COUNTIF(AL$22:AL70,AL70)&lt;=AK$20,$B$1,"")</f>
        <v/>
      </c>
      <c r="AL70" s="1">
        <f t="shared" ca="1" si="2"/>
        <v>2</v>
      </c>
      <c r="AN70" s="1" t="str">
        <f ca="1">IF(AO70=$B$1,COUNTIF(AO$22:AO70,$B$1)+AN$20,"")</f>
        <v/>
      </c>
      <c r="AO70" s="1" t="str">
        <f ca="1">IF(COUNTIF(AP$22:AP70,AP70)&lt;=AO$20,$B$1,"")</f>
        <v/>
      </c>
      <c r="AP70" s="1">
        <f t="shared" ca="1" si="3"/>
        <v>7</v>
      </c>
      <c r="AR70" s="1" t="str">
        <f ca="1">IF(AS70=$B$1,COUNTIF(AS$22:AS70,$B$1)+AR$20,"")</f>
        <v/>
      </c>
      <c r="AS70" s="1" t="str">
        <f ca="1">IF(COUNTIF(AT$22:AT70,AT70)&lt;=AS$20,$B$1,"")</f>
        <v/>
      </c>
      <c r="AT70" s="1">
        <f t="shared" ca="1" si="4"/>
        <v>12</v>
      </c>
    </row>
    <row r="71" spans="32:46" x14ac:dyDescent="0.2">
      <c r="AF71" s="1">
        <f ca="1">IF(AG71=$B$1,COUNTIF(AG$22:AG71,$B$1),"")</f>
        <v>30</v>
      </c>
      <c r="AG71" s="1" t="str">
        <f ca="1">IF(COUNTIF(AH$22:AH71,AH71)&lt;=AG$20,$B$1,"")</f>
        <v>●</v>
      </c>
      <c r="AH71" s="1">
        <f t="shared" ca="1" si="1"/>
        <v>2</v>
      </c>
      <c r="AJ71" s="1" t="str">
        <f ca="1">IF(AK71=$B$1,COUNTIF(AK$22:AK71,$B$1)+AJ$20,"")</f>
        <v/>
      </c>
      <c r="AK71" s="1" t="str">
        <f ca="1">IF(COUNTIF(AL$22:AL71,AL71)&lt;=AK$20,$B$1,"")</f>
        <v/>
      </c>
      <c r="AL71" s="1">
        <f t="shared" ca="1" si="2"/>
        <v>2</v>
      </c>
      <c r="AN71" s="1" t="str">
        <f ca="1">IF(AO71=$B$1,COUNTIF(AO$22:AO71,$B$1)+AN$20,"")</f>
        <v/>
      </c>
      <c r="AO71" s="1" t="str">
        <f ca="1">IF(COUNTIF(AP$22:AP71,AP71)&lt;=AO$20,$B$1,"")</f>
        <v/>
      </c>
      <c r="AP71" s="1">
        <f t="shared" ca="1" si="3"/>
        <v>7</v>
      </c>
      <c r="AR71" s="1" t="str">
        <f ca="1">IF(AS71=$B$1,COUNTIF(AS$22:AS71,$B$1)+AR$20,"")</f>
        <v/>
      </c>
      <c r="AS71" s="1" t="str">
        <f ca="1">IF(COUNTIF(AT$22:AT71,AT71)&lt;=AS$20,$B$1,"")</f>
        <v/>
      </c>
      <c r="AT71" s="1">
        <f t="shared" ca="1" si="4"/>
        <v>14</v>
      </c>
    </row>
    <row r="72" spans="32:46" x14ac:dyDescent="0.2">
      <c r="AF72" s="1" t="str">
        <f ca="1">IF(AG72=$B$1,COUNTIF(AG$22:AG72,$B$1),"")</f>
        <v/>
      </c>
      <c r="AG72" s="1" t="str">
        <f ca="1">IF(COUNTIF(AH$22:AH72,AH72)&lt;=AG$20,$B$1,"")</f>
        <v/>
      </c>
      <c r="AH72" s="1">
        <f t="shared" ca="1" si="1"/>
        <v>28</v>
      </c>
      <c r="AJ72" s="1" t="str">
        <f ca="1">IF(AK72=$B$1,COUNTIF(AK$22:AK72,$B$1)+AJ$20,"")</f>
        <v/>
      </c>
      <c r="AK72" s="1" t="str">
        <f ca="1">IF(COUNTIF(AL$22:AL72,AL72)&lt;=AK$20,$B$1,"")</f>
        <v/>
      </c>
      <c r="AL72" s="1">
        <f t="shared" ca="1" si="2"/>
        <v>3</v>
      </c>
      <c r="AN72" s="1" t="str">
        <f ca="1">IF(AO72=$B$1,COUNTIF(AO$22:AO72,$B$1)+AN$20,"")</f>
        <v/>
      </c>
      <c r="AO72" s="1" t="str">
        <f ca="1">IF(COUNTIF(AP$22:AP72,AP72)&lt;=AO$20,$B$1,"")</f>
        <v/>
      </c>
      <c r="AP72" s="1">
        <f t="shared" ca="1" si="3"/>
        <v>7</v>
      </c>
      <c r="AR72" s="1" t="str">
        <f ca="1">IF(AS72=$B$1,COUNTIF(AS$22:AS72,$B$1)+AR$20,"")</f>
        <v/>
      </c>
      <c r="AS72" s="1" t="str">
        <f ca="1">IF(COUNTIF(AT$22:AT72,AT72)&lt;=AS$20,$B$1,"")</f>
        <v/>
      </c>
      <c r="AT72" s="1">
        <f t="shared" ca="1" si="4"/>
        <v>15</v>
      </c>
    </row>
    <row r="73" spans="32:46" x14ac:dyDescent="0.2">
      <c r="AF73" s="1" t="str">
        <f ca="1">IF(AG73=$B$1,COUNTIF(AG$22:AG73,$B$1),"")</f>
        <v/>
      </c>
      <c r="AG73" s="1" t="str">
        <f ca="1">IF(COUNTIF(AH$22:AH73,AH73)&lt;=AG$20,$B$1,"")</f>
        <v/>
      </c>
      <c r="AH73" s="1">
        <f t="shared" ca="1" si="1"/>
        <v>28</v>
      </c>
      <c r="AJ73" s="1" t="str">
        <f ca="1">IF(AK73=$B$1,COUNTIF(AK$22:AK73,$B$1)+AJ$20,"")</f>
        <v/>
      </c>
      <c r="AK73" s="1" t="str">
        <f ca="1">IF(COUNTIF(AL$22:AL73,AL73)&lt;=AK$20,$B$1,"")</f>
        <v/>
      </c>
      <c r="AL73" s="1">
        <f t="shared" ca="1" si="2"/>
        <v>1</v>
      </c>
      <c r="AN73" s="1" t="str">
        <f ca="1">IF(AO73=$B$1,COUNTIF(AO$22:AO73,$B$1)+AN$20,"")</f>
        <v/>
      </c>
      <c r="AO73" s="1" t="str">
        <f ca="1">IF(COUNTIF(AP$22:AP73,AP73)&lt;=AO$20,$B$1,"")</f>
        <v/>
      </c>
      <c r="AP73" s="1">
        <f t="shared" ca="1" si="3"/>
        <v>6</v>
      </c>
      <c r="AR73" s="1" t="str">
        <f ca="1">IF(AS73=$B$1,COUNTIF(AS$22:AS73,$B$1)+AR$20,"")</f>
        <v/>
      </c>
      <c r="AS73" s="1" t="str">
        <f ca="1">IF(COUNTIF(AT$22:AT73,AT73)&lt;=AS$20,$B$1,"")</f>
        <v/>
      </c>
      <c r="AT73" s="1">
        <f t="shared" ca="1" si="4"/>
        <v>13</v>
      </c>
    </row>
    <row r="74" spans="32:46" x14ac:dyDescent="0.2">
      <c r="AF74" s="1" t="str">
        <f ca="1">IF(AG74=$B$1,COUNTIF(AG$22:AG74,$B$1),"")</f>
        <v/>
      </c>
      <c r="AG74" s="1" t="str">
        <f ca="1">IF(COUNTIF(AH$22:AH74,AH74)&lt;=AG$20,$B$1,"")</f>
        <v/>
      </c>
      <c r="AH74" s="1">
        <f t="shared" ca="1" si="1"/>
        <v>8</v>
      </c>
      <c r="AJ74" s="1" t="str">
        <f ca="1">IF(AK74=$B$1,COUNTIF(AK$22:AK74,$B$1)+AJ$20,"")</f>
        <v/>
      </c>
      <c r="AK74" s="1" t="str">
        <f ca="1">IF(COUNTIF(AL$22:AL74,AL74)&lt;=AK$20,$B$1,"")</f>
        <v/>
      </c>
      <c r="AL74" s="1">
        <f t="shared" ca="1" si="2"/>
        <v>1</v>
      </c>
      <c r="AN74" s="1" t="str">
        <f ca="1">IF(AO74=$B$1,COUNTIF(AO$22:AO74,$B$1)+AN$20,"")</f>
        <v/>
      </c>
      <c r="AO74" s="1" t="str">
        <f ca="1">IF(COUNTIF(AP$22:AP74,AP74)&lt;=AO$20,$B$1,"")</f>
        <v/>
      </c>
      <c r="AP74" s="1">
        <f t="shared" ca="1" si="3"/>
        <v>8</v>
      </c>
      <c r="AR74" s="1" t="str">
        <f ca="1">IF(AS74=$B$1,COUNTIF(AS$22:AS74,$B$1)+AR$20,"")</f>
        <v/>
      </c>
      <c r="AS74" s="1" t="str">
        <f ca="1">IF(COUNTIF(AT$22:AT74,AT74)&lt;=AS$20,$B$1,"")</f>
        <v/>
      </c>
      <c r="AT74" s="1">
        <f t="shared" ca="1" si="4"/>
        <v>12</v>
      </c>
    </row>
    <row r="75" spans="32:46" x14ac:dyDescent="0.2">
      <c r="AF75" s="1" t="str">
        <f ca="1">IF(AG75=$B$1,COUNTIF(AG$22:AG75,$B$1),"")</f>
        <v/>
      </c>
      <c r="AG75" s="1" t="str">
        <f ca="1">IF(COUNTIF(AH$22:AH75,AH75)&lt;=AG$20,$B$1,"")</f>
        <v/>
      </c>
      <c r="AH75" s="1">
        <f t="shared" ca="1" si="1"/>
        <v>36</v>
      </c>
      <c r="AJ75" s="1" t="str">
        <f ca="1">IF(AK75=$B$1,COUNTIF(AK$22:AK75,$B$1)+AJ$20,"")</f>
        <v/>
      </c>
      <c r="AK75" s="1" t="str">
        <f ca="1">IF(COUNTIF(AL$22:AL75,AL75)&lt;=AK$20,$B$1,"")</f>
        <v/>
      </c>
      <c r="AL75" s="1">
        <f t="shared" ca="1" si="2"/>
        <v>2</v>
      </c>
      <c r="AN75" s="1" t="str">
        <f ca="1">IF(AO75=$B$1,COUNTIF(AO$22:AO75,$B$1)+AN$20,"")</f>
        <v/>
      </c>
      <c r="AO75" s="1" t="str">
        <f ca="1">IF(COUNTIF(AP$22:AP75,AP75)&lt;=AO$20,$B$1,"")</f>
        <v/>
      </c>
      <c r="AP75" s="1">
        <f t="shared" ca="1" si="3"/>
        <v>7</v>
      </c>
      <c r="AR75" s="1" t="str">
        <f ca="1">IF(AS75=$B$1,COUNTIF(AS$22:AS75,$B$1)+AR$20,"")</f>
        <v/>
      </c>
      <c r="AS75" s="1" t="str">
        <f ca="1">IF(COUNTIF(AT$22:AT75,AT75)&lt;=AS$20,$B$1,"")</f>
        <v/>
      </c>
      <c r="AT75" s="1">
        <f t="shared" ca="1" si="4"/>
        <v>15</v>
      </c>
    </row>
    <row r="76" spans="32:46" x14ac:dyDescent="0.2">
      <c r="AF76" s="1" t="str">
        <f ca="1">IF(AG76=$B$1,COUNTIF(AG$22:AG76,$B$1),"")</f>
        <v/>
      </c>
      <c r="AG76" s="1" t="str">
        <f ca="1">IF(COUNTIF(AH$22:AH76,AH76)&lt;=AG$20,$B$1,"")</f>
        <v/>
      </c>
      <c r="AH76" s="1">
        <f t="shared" ca="1" si="1"/>
        <v>21</v>
      </c>
      <c r="AJ76" s="1" t="str">
        <f ca="1">IF(AK76=$B$1,COUNTIF(AK$22:AK76,$B$1)+AJ$20,"")</f>
        <v/>
      </c>
      <c r="AK76" s="1" t="str">
        <f ca="1">IF(COUNTIF(AL$22:AL76,AL76)&lt;=AK$20,$B$1,"")</f>
        <v/>
      </c>
      <c r="AL76" s="1">
        <f t="shared" ca="1" si="2"/>
        <v>1</v>
      </c>
      <c r="AN76" s="1" t="str">
        <f ca="1">IF(AO76=$B$1,COUNTIF(AO$22:AO76,$B$1)+AN$20,"")</f>
        <v/>
      </c>
      <c r="AO76" s="1" t="str">
        <f ca="1">IF(COUNTIF(AP$22:AP76,AP76)&lt;=AO$20,$B$1,"")</f>
        <v/>
      </c>
      <c r="AP76" s="1">
        <f t="shared" ca="1" si="3"/>
        <v>7</v>
      </c>
      <c r="AR76" s="1" t="str">
        <f ca="1">IF(AS76=$B$1,COUNTIF(AS$22:AS76,$B$1)+AR$20,"")</f>
        <v/>
      </c>
      <c r="AS76" s="1" t="str">
        <f ca="1">IF(COUNTIF(AT$22:AT76,AT76)&lt;=AS$20,$B$1,"")</f>
        <v/>
      </c>
      <c r="AT76" s="1">
        <f t="shared" ca="1" si="4"/>
        <v>14</v>
      </c>
    </row>
    <row r="77" spans="32:46" x14ac:dyDescent="0.2">
      <c r="AF77" s="1">
        <f ca="1">IF(AG77=$B$1,COUNTIF(AG$22:AG77,$B$1),"")</f>
        <v>31</v>
      </c>
      <c r="AG77" s="1" t="str">
        <f ca="1">IF(COUNTIF(AH$22:AH77,AH77)&lt;=AG$20,$B$1,"")</f>
        <v>●</v>
      </c>
      <c r="AH77" s="1">
        <f t="shared" ca="1" si="1"/>
        <v>34</v>
      </c>
      <c r="AJ77" s="1" t="str">
        <f ca="1">IF(AK77=$B$1,COUNTIF(AK$22:AK77,$B$1)+AJ$20,"")</f>
        <v/>
      </c>
      <c r="AK77" s="1" t="str">
        <f ca="1">IF(COUNTIF(AL$22:AL77,AL77)&lt;=AK$20,$B$1,"")</f>
        <v/>
      </c>
      <c r="AL77" s="1">
        <f t="shared" ca="1" si="2"/>
        <v>3</v>
      </c>
      <c r="AN77" s="1" t="str">
        <f ca="1">IF(AO77=$B$1,COUNTIF(AO$22:AO77,$B$1)+AN$20,"")</f>
        <v/>
      </c>
      <c r="AO77" s="1" t="str">
        <f ca="1">IF(COUNTIF(AP$22:AP77,AP77)&lt;=AO$20,$B$1,"")</f>
        <v/>
      </c>
      <c r="AP77" s="1">
        <f t="shared" ca="1" si="3"/>
        <v>8</v>
      </c>
      <c r="AR77" s="1" t="str">
        <f ca="1">IF(AS77=$B$1,COUNTIF(AS$22:AS77,$B$1)+AR$20,"")</f>
        <v/>
      </c>
      <c r="AS77" s="1" t="str">
        <f ca="1">IF(COUNTIF(AT$22:AT77,AT77)&lt;=AS$20,$B$1,"")</f>
        <v/>
      </c>
      <c r="AT77" s="1">
        <f t="shared" ca="1" si="4"/>
        <v>15</v>
      </c>
    </row>
    <row r="78" spans="32:46" x14ac:dyDescent="0.2">
      <c r="AF78" s="1" t="str">
        <f ca="1">IF(AG78=$B$1,COUNTIF(AG$22:AG78,$B$1),"")</f>
        <v/>
      </c>
      <c r="AG78" s="1" t="str">
        <f ca="1">IF(COUNTIF(AH$22:AH78,AH78)&lt;=AG$20,$B$1,"")</f>
        <v/>
      </c>
      <c r="AH78" s="1">
        <f t="shared" ca="1" si="1"/>
        <v>26</v>
      </c>
      <c r="AJ78" s="1" t="str">
        <f ca="1">IF(AK78=$B$1,COUNTIF(AK$22:AK78,$B$1)+AJ$20,"")</f>
        <v/>
      </c>
      <c r="AK78" s="1" t="str">
        <f ca="1">IF(COUNTIF(AL$22:AL78,AL78)&lt;=AK$20,$B$1,"")</f>
        <v/>
      </c>
      <c r="AL78" s="1">
        <f t="shared" ca="1" si="2"/>
        <v>1</v>
      </c>
      <c r="AN78" s="1" t="str">
        <f ca="1">IF(AO78=$B$1,COUNTIF(AO$22:AO78,$B$1)+AN$20,"")</f>
        <v/>
      </c>
      <c r="AO78" s="1" t="str">
        <f ca="1">IF(COUNTIF(AP$22:AP78,AP78)&lt;=AO$20,$B$1,"")</f>
        <v/>
      </c>
      <c r="AP78" s="1">
        <f t="shared" ca="1" si="3"/>
        <v>6</v>
      </c>
      <c r="AR78" s="1" t="str">
        <f ca="1">IF(AS78=$B$1,COUNTIF(AS$22:AS78,$B$1)+AR$20,"")</f>
        <v/>
      </c>
      <c r="AS78" s="1" t="str">
        <f ca="1">IF(COUNTIF(AT$22:AT78,AT78)&lt;=AS$20,$B$1,"")</f>
        <v/>
      </c>
      <c r="AT78" s="1">
        <f t="shared" ca="1" si="4"/>
        <v>12</v>
      </c>
    </row>
    <row r="79" spans="32:46" x14ac:dyDescent="0.2">
      <c r="AF79" s="1" t="str">
        <f ca="1">IF(AG79=$B$1,COUNTIF(AG$22:AG79,$B$1),"")</f>
        <v/>
      </c>
      <c r="AG79" s="1" t="str">
        <f ca="1">IF(COUNTIF(AH$22:AH79,AH79)&lt;=AG$20,$B$1,"")</f>
        <v/>
      </c>
      <c r="AH79" s="1">
        <f t="shared" ca="1" si="1"/>
        <v>17</v>
      </c>
      <c r="AJ79" s="1" t="str">
        <f ca="1">IF(AK79=$B$1,COUNTIF(AK$22:AK79,$B$1)+AJ$20,"")</f>
        <v/>
      </c>
      <c r="AK79" s="1" t="str">
        <f ca="1">IF(COUNTIF(AL$22:AL79,AL79)&lt;=AK$20,$B$1,"")</f>
        <v/>
      </c>
      <c r="AL79" s="1">
        <f t="shared" ca="1" si="2"/>
        <v>1</v>
      </c>
      <c r="AN79" s="1" t="str">
        <f ca="1">IF(AO79=$B$1,COUNTIF(AO$22:AO79,$B$1)+AN$20,"")</f>
        <v/>
      </c>
      <c r="AO79" s="1" t="str">
        <f ca="1">IF(COUNTIF(AP$22:AP79,AP79)&lt;=AO$20,$B$1,"")</f>
        <v/>
      </c>
      <c r="AP79" s="1">
        <f t="shared" ca="1" si="3"/>
        <v>7</v>
      </c>
      <c r="AR79" s="1" t="str">
        <f ca="1">IF(AS79=$B$1,COUNTIF(AS$22:AS79,$B$1)+AR$20,"")</f>
        <v/>
      </c>
      <c r="AS79" s="1" t="str">
        <f ca="1">IF(COUNTIF(AT$22:AT79,AT79)&lt;=AS$20,$B$1,"")</f>
        <v/>
      </c>
      <c r="AT79" s="1">
        <f t="shared" ca="1" si="4"/>
        <v>14</v>
      </c>
    </row>
    <row r="80" spans="32:46" x14ac:dyDescent="0.2">
      <c r="AF80" s="1" t="str">
        <f ca="1">IF(AG80=$B$1,COUNTIF(AG$22:AG80,$B$1),"")</f>
        <v/>
      </c>
      <c r="AG80" s="1" t="str">
        <f ca="1">IF(COUNTIF(AH$22:AH80,AH80)&lt;=AG$20,$B$1,"")</f>
        <v/>
      </c>
      <c r="AH80" s="1">
        <f t="shared" ca="1" si="1"/>
        <v>16</v>
      </c>
      <c r="AJ80" s="1" t="str">
        <f ca="1">IF(AK80=$B$1,COUNTIF(AK$22:AK80,$B$1)+AJ$20,"")</f>
        <v/>
      </c>
      <c r="AK80" s="1" t="str">
        <f ca="1">IF(COUNTIF(AL$22:AL80,AL80)&lt;=AK$20,$B$1,"")</f>
        <v/>
      </c>
      <c r="AL80" s="1">
        <f t="shared" ca="1" si="2"/>
        <v>3</v>
      </c>
      <c r="AN80" s="1" t="str">
        <f ca="1">IF(AO80=$B$1,COUNTIF(AO$22:AO80,$B$1)+AN$20,"")</f>
        <v/>
      </c>
      <c r="AO80" s="1" t="str">
        <f ca="1">IF(COUNTIF(AP$22:AP80,AP80)&lt;=AO$20,$B$1,"")</f>
        <v/>
      </c>
      <c r="AP80" s="1">
        <f t="shared" ca="1" si="3"/>
        <v>7</v>
      </c>
      <c r="AR80" s="1" t="str">
        <f ca="1">IF(AS80=$B$1,COUNTIF(AS$22:AS80,$B$1)+AR$20,"")</f>
        <v/>
      </c>
      <c r="AS80" s="1" t="str">
        <f ca="1">IF(COUNTIF(AT$22:AT80,AT80)&lt;=AS$20,$B$1,"")</f>
        <v/>
      </c>
      <c r="AT80" s="1">
        <f t="shared" ca="1" si="4"/>
        <v>15</v>
      </c>
    </row>
    <row r="81" spans="32:46" x14ac:dyDescent="0.2">
      <c r="AF81" s="1" t="str">
        <f ca="1">IF(AG81=$B$1,COUNTIF(AG$22:AG81,$B$1),"")</f>
        <v/>
      </c>
      <c r="AG81" s="1" t="str">
        <f ca="1">IF(COUNTIF(AH$22:AH81,AH81)&lt;=AG$20,$B$1,"")</f>
        <v/>
      </c>
      <c r="AH81" s="1">
        <f t="shared" ca="1" si="1"/>
        <v>27</v>
      </c>
      <c r="AJ81" s="1" t="str">
        <f ca="1">IF(AK81=$B$1,COUNTIF(AK$22:AK81,$B$1)+AJ$20,"")</f>
        <v/>
      </c>
      <c r="AK81" s="1" t="str">
        <f ca="1">IF(COUNTIF(AL$22:AL81,AL81)&lt;=AK$20,$B$1,"")</f>
        <v/>
      </c>
      <c r="AL81" s="1">
        <f t="shared" ca="1" si="2"/>
        <v>1</v>
      </c>
      <c r="AN81" s="1" t="str">
        <f ca="1">IF(AO81=$B$1,COUNTIF(AO$22:AO81,$B$1)+AN$20,"")</f>
        <v/>
      </c>
      <c r="AO81" s="1" t="str">
        <f ca="1">IF(COUNTIF(AP$22:AP81,AP81)&lt;=AO$20,$B$1,"")</f>
        <v/>
      </c>
      <c r="AP81" s="1">
        <f t="shared" ca="1" si="3"/>
        <v>6</v>
      </c>
      <c r="AR81" s="1" t="str">
        <f ca="1">IF(AS81=$B$1,COUNTIF(AS$22:AS81,$B$1)+AR$20,"")</f>
        <v/>
      </c>
      <c r="AS81" s="1" t="str">
        <f ca="1">IF(COUNTIF(AT$22:AT81,AT81)&lt;=AS$20,$B$1,"")</f>
        <v/>
      </c>
      <c r="AT81" s="1">
        <f t="shared" ca="1" si="4"/>
        <v>11</v>
      </c>
    </row>
    <row r="82" spans="32:46" x14ac:dyDescent="0.2">
      <c r="AF82" s="1">
        <f ca="1">IF(AG82=$B$1,COUNTIF(AG$22:AG82,$B$1),"")</f>
        <v>32</v>
      </c>
      <c r="AG82" s="1" t="str">
        <f ca="1">IF(COUNTIF(AH$22:AH82,AH82)&lt;=AG$20,$B$1,"")</f>
        <v>●</v>
      </c>
      <c r="AH82" s="1">
        <f t="shared" ca="1" si="1"/>
        <v>35</v>
      </c>
      <c r="AJ82" s="1" t="str">
        <f ca="1">IF(AK82=$B$1,COUNTIF(AK$22:AK82,$B$1)+AJ$20,"")</f>
        <v/>
      </c>
      <c r="AK82" s="1" t="str">
        <f ca="1">IF(COUNTIF(AL$22:AL82,AL82)&lt;=AK$20,$B$1,"")</f>
        <v/>
      </c>
      <c r="AL82" s="1">
        <f t="shared" ca="1" si="2"/>
        <v>2</v>
      </c>
      <c r="AN82" s="1" t="str">
        <f ca="1">IF(AO82=$B$1,COUNTIF(AO$22:AO82,$B$1)+AN$20,"")</f>
        <v/>
      </c>
      <c r="AO82" s="1" t="str">
        <f ca="1">IF(COUNTIF(AP$22:AP82,AP82)&lt;=AO$20,$B$1,"")</f>
        <v/>
      </c>
      <c r="AP82" s="1">
        <f t="shared" ca="1" si="3"/>
        <v>7</v>
      </c>
      <c r="AR82" s="1" t="str">
        <f ca="1">IF(AS82=$B$1,COUNTIF(AS$22:AS82,$B$1)+AR$20,"")</f>
        <v/>
      </c>
      <c r="AS82" s="1" t="str">
        <f ca="1">IF(COUNTIF(AT$22:AT82,AT82)&lt;=AS$20,$B$1,"")</f>
        <v/>
      </c>
      <c r="AT82" s="1">
        <f t="shared" ca="1" si="4"/>
        <v>12</v>
      </c>
    </row>
    <row r="83" spans="32:46" x14ac:dyDescent="0.2">
      <c r="AF83" s="1">
        <f ca="1">IF(AG83=$B$1,COUNTIF(AG$22:AG83,$B$1),"")</f>
        <v>33</v>
      </c>
      <c r="AG83" s="1" t="str">
        <f ca="1">IF(COUNTIF(AH$22:AH83,AH83)&lt;=AG$20,$B$1,"")</f>
        <v>●</v>
      </c>
      <c r="AH83" s="1">
        <f t="shared" ca="1" si="1"/>
        <v>14</v>
      </c>
      <c r="AJ83" s="1" t="str">
        <f ca="1">IF(AK83=$B$1,COUNTIF(AK$22:AK83,$B$1)+AJ$20,"")</f>
        <v/>
      </c>
      <c r="AK83" s="1" t="str">
        <f ca="1">IF(COUNTIF(AL$22:AL83,AL83)&lt;=AK$20,$B$1,"")</f>
        <v/>
      </c>
      <c r="AL83" s="1">
        <f t="shared" ca="1" si="2"/>
        <v>1</v>
      </c>
      <c r="AN83" s="1" t="str">
        <f ca="1">IF(AO83=$B$1,COUNTIF(AO$22:AO83,$B$1)+AN$20,"")</f>
        <v/>
      </c>
      <c r="AO83" s="1" t="str">
        <f ca="1">IF(COUNTIF(AP$22:AP83,AP83)&lt;=AO$20,$B$1,"")</f>
        <v/>
      </c>
      <c r="AP83" s="1">
        <f t="shared" ca="1" si="3"/>
        <v>6</v>
      </c>
      <c r="AR83" s="1" t="str">
        <f ca="1">IF(AS83=$B$1,COUNTIF(AS$22:AS83,$B$1)+AR$20,"")</f>
        <v/>
      </c>
      <c r="AS83" s="1" t="str">
        <f ca="1">IF(COUNTIF(AT$22:AT83,AT83)&lt;=AS$20,$B$1,"")</f>
        <v/>
      </c>
      <c r="AT83" s="1">
        <f t="shared" ca="1" si="4"/>
        <v>12</v>
      </c>
    </row>
    <row r="84" spans="32:46" x14ac:dyDescent="0.2">
      <c r="AF84" s="1">
        <f ca="1">IF(AG84=$B$1,COUNTIF(AG$22:AG84,$B$1),"")</f>
        <v>34</v>
      </c>
      <c r="AG84" s="1" t="str">
        <f ca="1">IF(COUNTIF(AH$22:AH84,AH84)&lt;=AG$20,$B$1,"")</f>
        <v>●</v>
      </c>
      <c r="AH84" s="1">
        <f t="shared" ca="1" si="1"/>
        <v>13</v>
      </c>
      <c r="AJ84" s="1" t="str">
        <f ca="1">IF(AK84=$B$1,COUNTIF(AK$22:AK84,$B$1)+AJ$20,"")</f>
        <v/>
      </c>
      <c r="AK84" s="1" t="str">
        <f ca="1">IF(COUNTIF(AL$22:AL84,AL84)&lt;=AK$20,$B$1,"")</f>
        <v/>
      </c>
      <c r="AL84" s="1">
        <f t="shared" ca="1" si="2"/>
        <v>2</v>
      </c>
      <c r="AN84" s="1" t="str">
        <f ca="1">IF(AO84=$B$1,COUNTIF(AO$22:AO84,$B$1)+AN$20,"")</f>
        <v/>
      </c>
      <c r="AO84" s="1" t="str">
        <f ca="1">IF(COUNTIF(AP$22:AP84,AP84)&lt;=AO$20,$B$1,"")</f>
        <v/>
      </c>
      <c r="AP84" s="1">
        <f t="shared" ca="1" si="3"/>
        <v>6</v>
      </c>
      <c r="AR84" s="1" t="str">
        <f ca="1">IF(AS84=$B$1,COUNTIF(AS$22:AS84,$B$1)+AR$20,"")</f>
        <v/>
      </c>
      <c r="AS84" s="1" t="str">
        <f ca="1">IF(COUNTIF(AT$22:AT84,AT84)&lt;=AS$20,$B$1,"")</f>
        <v/>
      </c>
      <c r="AT84" s="1">
        <f t="shared" ca="1" si="4"/>
        <v>11</v>
      </c>
    </row>
    <row r="85" spans="32:46" x14ac:dyDescent="0.2">
      <c r="AF85" s="1" t="str">
        <f ca="1">IF(AG85=$B$1,COUNTIF(AG$22:AG85,$B$1),"")</f>
        <v/>
      </c>
      <c r="AG85" s="1" t="str">
        <f ca="1">IF(COUNTIF(AH$22:AH85,AH85)&lt;=AG$20,$B$1,"")</f>
        <v/>
      </c>
      <c r="AH85" s="1">
        <f t="shared" ca="1" si="1"/>
        <v>33</v>
      </c>
    </row>
    <row r="86" spans="32:46" x14ac:dyDescent="0.2">
      <c r="AF86" s="1" t="str">
        <f ca="1">IF(AG86=$B$1,COUNTIF(AG$22:AG86,$B$1),"")</f>
        <v/>
      </c>
      <c r="AG86" s="1" t="str">
        <f ca="1">IF(COUNTIF(AH$22:AH86,AH86)&lt;=AG$20,$B$1,"")</f>
        <v/>
      </c>
      <c r="AH86" s="1">
        <f t="shared" ca="1" si="1"/>
        <v>2</v>
      </c>
    </row>
    <row r="87" spans="32:46" x14ac:dyDescent="0.2">
      <c r="AF87" s="1" t="str">
        <f ca="1">IF(AG87=$B$1,COUNTIF(AG$22:AG87,$B$1),"")</f>
        <v/>
      </c>
      <c r="AG87" s="1" t="str">
        <f ca="1">IF(COUNTIF(AH$22:AH87,AH87)&lt;=AG$20,$B$1,"")</f>
        <v/>
      </c>
      <c r="AH87" s="1">
        <f t="shared" ref="AH87:AH150" ca="1" si="5">RANDBETWEEN(AH$19,AH$20)</f>
        <v>15</v>
      </c>
    </row>
    <row r="88" spans="32:46" x14ac:dyDescent="0.2">
      <c r="AF88" s="1">
        <f ca="1">IF(AG88=$B$1,COUNTIF(AG$22:AG88,$B$1),"")</f>
        <v>35</v>
      </c>
      <c r="AG88" s="1" t="str">
        <f ca="1">IF(COUNTIF(AH$22:AH88,AH88)&lt;=AG$20,$B$1,"")</f>
        <v>●</v>
      </c>
      <c r="AH88" s="1">
        <f t="shared" ca="1" si="5"/>
        <v>7</v>
      </c>
    </row>
    <row r="89" spans="32:46" x14ac:dyDescent="0.2">
      <c r="AF89" s="1" t="str">
        <f ca="1">IF(AG89=$B$1,COUNTIF(AG$22:AG89,$B$1),"")</f>
        <v/>
      </c>
      <c r="AG89" s="1" t="str">
        <f ca="1">IF(COUNTIF(AH$22:AH89,AH89)&lt;=AG$20,$B$1,"")</f>
        <v/>
      </c>
      <c r="AH89" s="1">
        <f t="shared" ca="1" si="5"/>
        <v>5</v>
      </c>
    </row>
    <row r="90" spans="32:46" x14ac:dyDescent="0.2">
      <c r="AF90" s="1" t="str">
        <f ca="1">IF(AG90=$B$1,COUNTIF(AG$22:AG90,$B$1),"")</f>
        <v/>
      </c>
      <c r="AG90" s="1" t="str">
        <f ca="1">IF(COUNTIF(AH$22:AH90,AH90)&lt;=AG$20,$B$1,"")</f>
        <v/>
      </c>
      <c r="AH90" s="1">
        <f t="shared" ca="1" si="5"/>
        <v>14</v>
      </c>
    </row>
    <row r="91" spans="32:46" x14ac:dyDescent="0.2">
      <c r="AF91" s="1" t="str">
        <f ca="1">IF(AG91=$B$1,COUNTIF(AG$22:AG91,$B$1),"")</f>
        <v/>
      </c>
      <c r="AG91" s="1" t="str">
        <f ca="1">IF(COUNTIF(AH$22:AH91,AH91)&lt;=AG$20,$B$1,"")</f>
        <v/>
      </c>
      <c r="AH91" s="1">
        <f t="shared" ca="1" si="5"/>
        <v>19</v>
      </c>
    </row>
    <row r="92" spans="32:46" x14ac:dyDescent="0.2">
      <c r="AF92" s="1" t="str">
        <f ca="1">IF(AG92=$B$1,COUNTIF(AG$22:AG92,$B$1),"")</f>
        <v/>
      </c>
      <c r="AG92" s="1" t="str">
        <f ca="1">IF(COUNTIF(AH$22:AH92,AH92)&lt;=AG$20,$B$1,"")</f>
        <v/>
      </c>
      <c r="AH92" s="1">
        <f t="shared" ca="1" si="5"/>
        <v>29</v>
      </c>
    </row>
    <row r="93" spans="32:46" x14ac:dyDescent="0.2">
      <c r="AF93" s="1" t="str">
        <f ca="1">IF(AG93=$B$1,COUNTIF(AG$22:AG93,$B$1),"")</f>
        <v/>
      </c>
      <c r="AG93" s="1" t="str">
        <f ca="1">IF(COUNTIF(AH$22:AH93,AH93)&lt;=AG$20,$B$1,"")</f>
        <v/>
      </c>
      <c r="AH93" s="1">
        <f t="shared" ca="1" si="5"/>
        <v>16</v>
      </c>
    </row>
    <row r="94" spans="32:46" x14ac:dyDescent="0.2">
      <c r="AF94" s="1" t="str">
        <f ca="1">IF(AG94=$B$1,COUNTIF(AG$22:AG94,$B$1),"")</f>
        <v/>
      </c>
      <c r="AG94" s="1" t="str">
        <f ca="1">IF(COUNTIF(AH$22:AH94,AH94)&lt;=AG$20,$B$1,"")</f>
        <v/>
      </c>
      <c r="AH94" s="1">
        <f t="shared" ca="1" si="5"/>
        <v>23</v>
      </c>
    </row>
    <row r="95" spans="32:46" x14ac:dyDescent="0.2">
      <c r="AF95" s="1" t="str">
        <f ca="1">IF(AG95=$B$1,COUNTIF(AG$22:AG95,$B$1),"")</f>
        <v/>
      </c>
      <c r="AG95" s="1" t="str">
        <f ca="1">IF(COUNTIF(AH$22:AH95,AH95)&lt;=AG$20,$B$1,"")</f>
        <v/>
      </c>
      <c r="AH95" s="1">
        <f t="shared" ca="1" si="5"/>
        <v>21</v>
      </c>
    </row>
    <row r="96" spans="32:46" x14ac:dyDescent="0.2">
      <c r="AF96" s="1" t="str">
        <f ca="1">IF(AG96=$B$1,COUNTIF(AG$22:AG96,$B$1),"")</f>
        <v/>
      </c>
      <c r="AG96" s="1" t="str">
        <f ca="1">IF(COUNTIF(AH$22:AH96,AH96)&lt;=AG$20,$B$1,"")</f>
        <v/>
      </c>
      <c r="AH96" s="1">
        <f t="shared" ca="1" si="5"/>
        <v>5</v>
      </c>
    </row>
    <row r="97" spans="32:34" x14ac:dyDescent="0.2">
      <c r="AF97" s="1" t="str">
        <f ca="1">IF(AG97=$B$1,COUNTIF(AG$22:AG97,$B$1),"")</f>
        <v/>
      </c>
      <c r="AG97" s="1" t="str">
        <f ca="1">IF(COUNTIF(AH$22:AH97,AH97)&lt;=AG$20,$B$1,"")</f>
        <v/>
      </c>
      <c r="AH97" s="1">
        <f t="shared" ca="1" si="5"/>
        <v>20</v>
      </c>
    </row>
    <row r="98" spans="32:34" x14ac:dyDescent="0.2">
      <c r="AF98" s="1" t="str">
        <f ca="1">IF(AG98=$B$1,COUNTIF(AG$22:AG98,$B$1),"")</f>
        <v/>
      </c>
      <c r="AG98" s="1" t="str">
        <f ca="1">IF(COUNTIF(AH$22:AH98,AH98)&lt;=AG$20,$B$1,"")</f>
        <v/>
      </c>
      <c r="AH98" s="1">
        <f t="shared" ca="1" si="5"/>
        <v>21</v>
      </c>
    </row>
    <row r="99" spans="32:34" x14ac:dyDescent="0.2">
      <c r="AF99" s="1" t="str">
        <f ca="1">IF(AG99=$B$1,COUNTIF(AG$22:AG99,$B$1),"")</f>
        <v/>
      </c>
      <c r="AG99" s="1" t="str">
        <f ca="1">IF(COUNTIF(AH$22:AH99,AH99)&lt;=AG$20,$B$1,"")</f>
        <v/>
      </c>
      <c r="AH99" s="1">
        <f t="shared" ca="1" si="5"/>
        <v>19</v>
      </c>
    </row>
    <row r="100" spans="32:34" x14ac:dyDescent="0.2">
      <c r="AF100" s="1" t="str">
        <f ca="1">IF(AG100=$B$1,COUNTIF(AG$22:AG100,$B$1),"")</f>
        <v/>
      </c>
      <c r="AG100" s="1" t="str">
        <f ca="1">IF(COUNTIF(AH$22:AH100,AH100)&lt;=AG$20,$B$1,"")</f>
        <v/>
      </c>
      <c r="AH100" s="1">
        <f t="shared" ca="1" si="5"/>
        <v>19</v>
      </c>
    </row>
    <row r="101" spans="32:34" x14ac:dyDescent="0.2">
      <c r="AF101" s="1" t="str">
        <f ca="1">IF(AG101=$B$1,COUNTIF(AG$22:AG101,$B$1),"")</f>
        <v/>
      </c>
      <c r="AG101" s="1" t="str">
        <f ca="1">IF(COUNTIF(AH$22:AH101,AH101)&lt;=AG$20,$B$1,"")</f>
        <v/>
      </c>
      <c r="AH101" s="1">
        <f t="shared" ca="1" si="5"/>
        <v>35</v>
      </c>
    </row>
    <row r="102" spans="32:34" x14ac:dyDescent="0.2">
      <c r="AF102" s="1" t="str">
        <f ca="1">IF(AG102=$B$1,COUNTIF(AG$22:AG102,$B$1),"")</f>
        <v/>
      </c>
      <c r="AG102" s="1" t="str">
        <f ca="1">IF(COUNTIF(AH$22:AH102,AH102)&lt;=AG$20,$B$1,"")</f>
        <v/>
      </c>
      <c r="AH102" s="1">
        <f t="shared" ca="1" si="5"/>
        <v>2</v>
      </c>
    </row>
    <row r="103" spans="32:34" x14ac:dyDescent="0.2">
      <c r="AF103" s="1" t="str">
        <f ca="1">IF(AG103=$B$1,COUNTIF(AG$22:AG103,$B$1),"")</f>
        <v/>
      </c>
      <c r="AG103" s="1" t="str">
        <f ca="1">IF(COUNTIF(AH$22:AH103,AH103)&lt;=AG$20,$B$1,"")</f>
        <v/>
      </c>
      <c r="AH103" s="1">
        <f t="shared" ca="1" si="5"/>
        <v>23</v>
      </c>
    </row>
    <row r="104" spans="32:34" x14ac:dyDescent="0.2">
      <c r="AF104" s="1" t="str">
        <f ca="1">IF(AG104=$B$1,COUNTIF(AG$22:AG104,$B$1),"")</f>
        <v/>
      </c>
      <c r="AG104" s="1" t="str">
        <f ca="1">IF(COUNTIF(AH$22:AH104,AH104)&lt;=AG$20,$B$1,"")</f>
        <v/>
      </c>
      <c r="AH104" s="1">
        <f t="shared" ca="1" si="5"/>
        <v>3</v>
      </c>
    </row>
    <row r="105" spans="32:34" x14ac:dyDescent="0.2">
      <c r="AF105" s="1" t="str">
        <f ca="1">IF(AG105=$B$1,COUNTIF(AG$22:AG105,$B$1),"")</f>
        <v/>
      </c>
      <c r="AG105" s="1" t="str">
        <f ca="1">IF(COUNTIF(AH$22:AH105,AH105)&lt;=AG$20,$B$1,"")</f>
        <v/>
      </c>
      <c r="AH105" s="1">
        <f t="shared" ca="1" si="5"/>
        <v>6</v>
      </c>
    </row>
    <row r="106" spans="32:34" x14ac:dyDescent="0.2">
      <c r="AF106" s="1" t="str">
        <f ca="1">IF(AG106=$B$1,COUNTIF(AG$22:AG106,$B$1),"")</f>
        <v/>
      </c>
      <c r="AG106" s="1" t="str">
        <f ca="1">IF(COUNTIF(AH$22:AH106,AH106)&lt;=AG$20,$B$1,"")</f>
        <v/>
      </c>
      <c r="AH106" s="1">
        <f t="shared" ca="1" si="5"/>
        <v>26</v>
      </c>
    </row>
    <row r="107" spans="32:34" x14ac:dyDescent="0.2">
      <c r="AF107" s="1" t="str">
        <f ca="1">IF(AG107=$B$1,COUNTIF(AG$22:AG107,$B$1),"")</f>
        <v/>
      </c>
      <c r="AG107" s="1" t="str">
        <f ca="1">IF(COUNTIF(AH$22:AH107,AH107)&lt;=AG$20,$B$1,"")</f>
        <v/>
      </c>
      <c r="AH107" s="1">
        <f t="shared" ca="1" si="5"/>
        <v>16</v>
      </c>
    </row>
    <row r="108" spans="32:34" x14ac:dyDescent="0.2">
      <c r="AF108" s="1" t="str">
        <f ca="1">IF(AG108=$B$1,COUNTIF(AG$22:AG108,$B$1),"")</f>
        <v/>
      </c>
      <c r="AG108" s="1" t="str">
        <f ca="1">IF(COUNTIF(AH$22:AH108,AH108)&lt;=AG$20,$B$1,"")</f>
        <v/>
      </c>
      <c r="AH108" s="1">
        <f t="shared" ca="1" si="5"/>
        <v>20</v>
      </c>
    </row>
    <row r="109" spans="32:34" x14ac:dyDescent="0.2">
      <c r="AF109" s="1" t="str">
        <f ca="1">IF(AG109=$B$1,COUNTIF(AG$22:AG109,$B$1),"")</f>
        <v/>
      </c>
      <c r="AG109" s="1" t="str">
        <f ca="1">IF(COUNTIF(AH$22:AH109,AH109)&lt;=AG$20,$B$1,"")</f>
        <v/>
      </c>
      <c r="AH109" s="1">
        <f t="shared" ca="1" si="5"/>
        <v>30</v>
      </c>
    </row>
    <row r="110" spans="32:34" x14ac:dyDescent="0.2">
      <c r="AF110" s="1" t="str">
        <f ca="1">IF(AG110=$B$1,COUNTIF(AG$22:AG110,$B$1),"")</f>
        <v/>
      </c>
      <c r="AG110" s="1" t="str">
        <f ca="1">IF(COUNTIF(AH$22:AH110,AH110)&lt;=AG$20,$B$1,"")</f>
        <v/>
      </c>
      <c r="AH110" s="1">
        <f t="shared" ca="1" si="5"/>
        <v>11</v>
      </c>
    </row>
    <row r="111" spans="32:34" x14ac:dyDescent="0.2">
      <c r="AF111" s="1" t="str">
        <f ca="1">IF(AG111=$B$1,COUNTIF(AG$22:AG111,$B$1),"")</f>
        <v/>
      </c>
      <c r="AG111" s="1" t="str">
        <f ca="1">IF(COUNTIF(AH$22:AH111,AH111)&lt;=AG$20,$B$1,"")</f>
        <v/>
      </c>
      <c r="AH111" s="1">
        <f t="shared" ca="1" si="5"/>
        <v>24</v>
      </c>
    </row>
    <row r="112" spans="32:34" x14ac:dyDescent="0.2">
      <c r="AF112" s="1" t="str">
        <f ca="1">IF(AG112=$B$1,COUNTIF(AG$22:AG112,$B$1),"")</f>
        <v/>
      </c>
      <c r="AG112" s="1" t="str">
        <f ca="1">IF(COUNTIF(AH$22:AH112,AH112)&lt;=AG$20,$B$1,"")</f>
        <v/>
      </c>
      <c r="AH112" s="1">
        <f t="shared" ca="1" si="5"/>
        <v>3</v>
      </c>
    </row>
    <row r="113" spans="32:34" x14ac:dyDescent="0.2">
      <c r="AF113" s="1" t="str">
        <f ca="1">IF(AG113=$B$1,COUNTIF(AG$22:AG113,$B$1),"")</f>
        <v/>
      </c>
      <c r="AG113" s="1" t="str">
        <f ca="1">IF(COUNTIF(AH$22:AH113,AH113)&lt;=AG$20,$B$1,"")</f>
        <v/>
      </c>
      <c r="AH113" s="1">
        <f t="shared" ca="1" si="5"/>
        <v>35</v>
      </c>
    </row>
    <row r="114" spans="32:34" x14ac:dyDescent="0.2">
      <c r="AF114" s="1" t="str">
        <f ca="1">IF(AG114=$B$1,COUNTIF(AG$22:AG114,$B$1),"")</f>
        <v/>
      </c>
      <c r="AG114" s="1" t="str">
        <f ca="1">IF(COUNTIF(AH$22:AH114,AH114)&lt;=AG$20,$B$1,"")</f>
        <v/>
      </c>
      <c r="AH114" s="1">
        <f t="shared" ca="1" si="5"/>
        <v>34</v>
      </c>
    </row>
    <row r="115" spans="32:34" x14ac:dyDescent="0.2">
      <c r="AF115" s="1" t="str">
        <f ca="1">IF(AG115=$B$1,COUNTIF(AG$22:AG115,$B$1),"")</f>
        <v/>
      </c>
      <c r="AG115" s="1" t="str">
        <f ca="1">IF(COUNTIF(AH$22:AH115,AH115)&lt;=AG$20,$B$1,"")</f>
        <v/>
      </c>
      <c r="AH115" s="1">
        <f t="shared" ca="1" si="5"/>
        <v>31</v>
      </c>
    </row>
    <row r="116" spans="32:34" x14ac:dyDescent="0.2">
      <c r="AF116" s="1" t="str">
        <f ca="1">IF(AG116=$B$1,COUNTIF(AG$22:AG116,$B$1),"")</f>
        <v/>
      </c>
      <c r="AG116" s="1" t="str">
        <f ca="1">IF(COUNTIF(AH$22:AH116,AH116)&lt;=AG$20,$B$1,"")</f>
        <v/>
      </c>
      <c r="AH116" s="1">
        <f t="shared" ca="1" si="5"/>
        <v>34</v>
      </c>
    </row>
    <row r="117" spans="32:34" x14ac:dyDescent="0.2">
      <c r="AF117" s="1" t="str">
        <f ca="1">IF(AG117=$B$1,COUNTIF(AG$22:AG117,$B$1),"")</f>
        <v/>
      </c>
      <c r="AG117" s="1" t="str">
        <f ca="1">IF(COUNTIF(AH$22:AH117,AH117)&lt;=AG$20,$B$1,"")</f>
        <v/>
      </c>
      <c r="AH117" s="1">
        <f t="shared" ca="1" si="5"/>
        <v>32</v>
      </c>
    </row>
    <row r="118" spans="32:34" x14ac:dyDescent="0.2">
      <c r="AF118" s="1" t="str">
        <f ca="1">IF(AG118=$B$1,COUNTIF(AG$22:AG118,$B$1),"")</f>
        <v/>
      </c>
      <c r="AG118" s="1" t="str">
        <f ca="1">IF(COUNTIF(AH$22:AH118,AH118)&lt;=AG$20,$B$1,"")</f>
        <v/>
      </c>
      <c r="AH118" s="1">
        <f t="shared" ca="1" si="5"/>
        <v>9</v>
      </c>
    </row>
    <row r="119" spans="32:34" x14ac:dyDescent="0.2">
      <c r="AF119" s="1" t="str">
        <f ca="1">IF(AG119=$B$1,COUNTIF(AG$22:AG119,$B$1),"")</f>
        <v/>
      </c>
      <c r="AG119" s="1" t="str">
        <f ca="1">IF(COUNTIF(AH$22:AH119,AH119)&lt;=AG$20,$B$1,"")</f>
        <v/>
      </c>
      <c r="AH119" s="1">
        <f t="shared" ca="1" si="5"/>
        <v>32</v>
      </c>
    </row>
    <row r="120" spans="32:34" x14ac:dyDescent="0.2">
      <c r="AF120" s="1" t="str">
        <f ca="1">IF(AG120=$B$1,COUNTIF(AG$22:AG120,$B$1),"")</f>
        <v/>
      </c>
      <c r="AG120" s="1" t="str">
        <f ca="1">IF(COUNTIF(AH$22:AH120,AH120)&lt;=AG$20,$B$1,"")</f>
        <v/>
      </c>
      <c r="AH120" s="1">
        <f t="shared" ca="1" si="5"/>
        <v>8</v>
      </c>
    </row>
    <row r="121" spans="32:34" x14ac:dyDescent="0.2">
      <c r="AF121" s="1" t="str">
        <f ca="1">IF(AG121=$B$1,COUNTIF(AG$22:AG121,$B$1),"")</f>
        <v/>
      </c>
      <c r="AG121" s="1" t="str">
        <f ca="1">IF(COUNTIF(AH$22:AH121,AH121)&lt;=AG$20,$B$1,"")</f>
        <v/>
      </c>
      <c r="AH121" s="1">
        <f t="shared" ca="1" si="5"/>
        <v>31</v>
      </c>
    </row>
    <row r="122" spans="32:34" x14ac:dyDescent="0.2">
      <c r="AF122" s="1" t="str">
        <f ca="1">IF(AG122=$B$1,COUNTIF(AG$22:AG122,$B$1),"")</f>
        <v/>
      </c>
      <c r="AG122" s="1" t="str">
        <f ca="1">IF(COUNTIF(AH$22:AH122,AH122)&lt;=AG$20,$B$1,"")</f>
        <v/>
      </c>
      <c r="AH122" s="1">
        <f t="shared" ca="1" si="5"/>
        <v>19</v>
      </c>
    </row>
    <row r="123" spans="32:34" x14ac:dyDescent="0.2">
      <c r="AF123" s="1" t="str">
        <f ca="1">IF(AG123=$B$1,COUNTIF(AG$22:AG123,$B$1),"")</f>
        <v/>
      </c>
      <c r="AG123" s="1" t="str">
        <f ca="1">IF(COUNTIF(AH$22:AH123,AH123)&lt;=AG$20,$B$1,"")</f>
        <v/>
      </c>
      <c r="AH123" s="1">
        <f t="shared" ca="1" si="5"/>
        <v>15</v>
      </c>
    </row>
    <row r="124" spans="32:34" x14ac:dyDescent="0.2">
      <c r="AF124" s="1" t="str">
        <f ca="1">IF(AG124=$B$1,COUNTIF(AG$22:AG124,$B$1),"")</f>
        <v/>
      </c>
      <c r="AG124" s="1" t="str">
        <f ca="1">IF(COUNTIF(AH$22:AH124,AH124)&lt;=AG$20,$B$1,"")</f>
        <v/>
      </c>
      <c r="AH124" s="1">
        <f t="shared" ca="1" si="5"/>
        <v>2</v>
      </c>
    </row>
    <row r="125" spans="32:34" x14ac:dyDescent="0.2">
      <c r="AF125" s="1" t="str">
        <f ca="1">IF(AG125=$B$1,COUNTIF(AG$22:AG125,$B$1),"")</f>
        <v/>
      </c>
      <c r="AG125" s="1" t="str">
        <f ca="1">IF(COUNTIF(AH$22:AH125,AH125)&lt;=AG$20,$B$1,"")</f>
        <v/>
      </c>
      <c r="AH125" s="1">
        <f t="shared" ca="1" si="5"/>
        <v>5</v>
      </c>
    </row>
    <row r="126" spans="32:34" x14ac:dyDescent="0.2">
      <c r="AF126" s="1" t="str">
        <f ca="1">IF(AG126=$B$1,COUNTIF(AG$22:AG126,$B$1),"")</f>
        <v/>
      </c>
      <c r="AG126" s="1" t="str">
        <f ca="1">IF(COUNTIF(AH$22:AH126,AH126)&lt;=AG$20,$B$1,"")</f>
        <v/>
      </c>
      <c r="AH126" s="1">
        <f t="shared" ca="1" si="5"/>
        <v>26</v>
      </c>
    </row>
    <row r="127" spans="32:34" x14ac:dyDescent="0.2">
      <c r="AF127" s="1" t="str">
        <f ca="1">IF(AG127=$B$1,COUNTIF(AG$22:AG127,$B$1),"")</f>
        <v/>
      </c>
      <c r="AG127" s="1" t="str">
        <f ca="1">IF(COUNTIF(AH$22:AH127,AH127)&lt;=AG$20,$B$1,"")</f>
        <v/>
      </c>
      <c r="AH127" s="1">
        <f t="shared" ca="1" si="5"/>
        <v>6</v>
      </c>
    </row>
    <row r="128" spans="32:34" x14ac:dyDescent="0.2">
      <c r="AF128" s="1" t="str">
        <f ca="1">IF(AG128=$B$1,COUNTIF(AG$22:AG128,$B$1),"")</f>
        <v/>
      </c>
      <c r="AG128" s="1" t="str">
        <f ca="1">IF(COUNTIF(AH$22:AH128,AH128)&lt;=AG$20,$B$1,"")</f>
        <v/>
      </c>
      <c r="AH128" s="1">
        <f t="shared" ca="1" si="5"/>
        <v>33</v>
      </c>
    </row>
    <row r="129" spans="32:34" x14ac:dyDescent="0.2">
      <c r="AF129" s="1" t="str">
        <f ca="1">IF(AG129=$B$1,COUNTIF(AG$22:AG129,$B$1),"")</f>
        <v/>
      </c>
      <c r="AG129" s="1" t="str">
        <f ca="1">IF(COUNTIF(AH$22:AH129,AH129)&lt;=AG$20,$B$1,"")</f>
        <v/>
      </c>
      <c r="AH129" s="1">
        <f t="shared" ca="1" si="5"/>
        <v>24</v>
      </c>
    </row>
    <row r="130" spans="32:34" x14ac:dyDescent="0.2">
      <c r="AF130" s="1" t="str">
        <f ca="1">IF(AG130=$B$1,COUNTIF(AG$22:AG130,$B$1),"")</f>
        <v/>
      </c>
      <c r="AG130" s="1" t="str">
        <f ca="1">IF(COUNTIF(AH$22:AH130,AH130)&lt;=AG$20,$B$1,"")</f>
        <v/>
      </c>
      <c r="AH130" s="1">
        <f t="shared" ca="1" si="5"/>
        <v>24</v>
      </c>
    </row>
    <row r="131" spans="32:34" x14ac:dyDescent="0.2">
      <c r="AF131" s="1" t="str">
        <f ca="1">IF(AG131=$B$1,COUNTIF(AG$22:AG131,$B$1),"")</f>
        <v/>
      </c>
      <c r="AG131" s="1" t="str">
        <f ca="1">IF(COUNTIF(AH$22:AH131,AH131)&lt;=AG$20,$B$1,"")</f>
        <v/>
      </c>
      <c r="AH131" s="1">
        <f t="shared" ca="1" si="5"/>
        <v>34</v>
      </c>
    </row>
    <row r="132" spans="32:34" x14ac:dyDescent="0.2">
      <c r="AF132" s="1" t="str">
        <f ca="1">IF(AG132=$B$1,COUNTIF(AG$22:AG132,$B$1),"")</f>
        <v/>
      </c>
      <c r="AG132" s="1" t="str">
        <f ca="1">IF(COUNTIF(AH$22:AH132,AH132)&lt;=AG$20,$B$1,"")</f>
        <v/>
      </c>
      <c r="AH132" s="1">
        <f t="shared" ca="1" si="5"/>
        <v>3</v>
      </c>
    </row>
    <row r="133" spans="32:34" x14ac:dyDescent="0.2">
      <c r="AF133" s="1" t="str">
        <f ca="1">IF(AG133=$B$1,COUNTIF(AG$22:AG133,$B$1),"")</f>
        <v/>
      </c>
      <c r="AG133" s="1" t="str">
        <f ca="1">IF(COUNTIF(AH$22:AH133,AH133)&lt;=AG$20,$B$1,"")</f>
        <v/>
      </c>
      <c r="AH133" s="1">
        <f t="shared" ca="1" si="5"/>
        <v>15</v>
      </c>
    </row>
    <row r="134" spans="32:34" x14ac:dyDescent="0.2">
      <c r="AF134" s="1" t="str">
        <f ca="1">IF(AG134=$B$1,COUNTIF(AG$22:AG134,$B$1),"")</f>
        <v/>
      </c>
      <c r="AG134" s="1" t="str">
        <f ca="1">IF(COUNTIF(AH$22:AH134,AH134)&lt;=AG$20,$B$1,"")</f>
        <v/>
      </c>
      <c r="AH134" s="1">
        <f t="shared" ca="1" si="5"/>
        <v>5</v>
      </c>
    </row>
    <row r="135" spans="32:34" x14ac:dyDescent="0.2">
      <c r="AF135" s="1" t="str">
        <f ca="1">IF(AG135=$B$1,COUNTIF(AG$22:AG135,$B$1),"")</f>
        <v/>
      </c>
      <c r="AG135" s="1" t="str">
        <f ca="1">IF(COUNTIF(AH$22:AH135,AH135)&lt;=AG$20,$B$1,"")</f>
        <v/>
      </c>
      <c r="AH135" s="1">
        <f t="shared" ca="1" si="5"/>
        <v>30</v>
      </c>
    </row>
    <row r="136" spans="32:34" x14ac:dyDescent="0.2">
      <c r="AF136" s="1" t="str">
        <f ca="1">IF(AG136=$B$1,COUNTIF(AG$22:AG136,$B$1),"")</f>
        <v/>
      </c>
      <c r="AG136" s="1" t="str">
        <f ca="1">IF(COUNTIF(AH$22:AH136,AH136)&lt;=AG$20,$B$1,"")</f>
        <v/>
      </c>
      <c r="AH136" s="1">
        <f t="shared" ca="1" si="5"/>
        <v>12</v>
      </c>
    </row>
    <row r="137" spans="32:34" x14ac:dyDescent="0.2">
      <c r="AF137" s="1" t="str">
        <f ca="1">IF(AG137=$B$1,COUNTIF(AG$22:AG137,$B$1),"")</f>
        <v/>
      </c>
      <c r="AG137" s="1" t="str">
        <f ca="1">IF(COUNTIF(AH$22:AH137,AH137)&lt;=AG$20,$B$1,"")</f>
        <v/>
      </c>
      <c r="AH137" s="1">
        <f t="shared" ca="1" si="5"/>
        <v>23</v>
      </c>
    </row>
    <row r="138" spans="32:34" x14ac:dyDescent="0.2">
      <c r="AF138" s="1" t="str">
        <f ca="1">IF(AG138=$B$1,COUNTIF(AG$22:AG138,$B$1),"")</f>
        <v/>
      </c>
      <c r="AG138" s="1" t="str">
        <f ca="1">IF(COUNTIF(AH$22:AH138,AH138)&lt;=AG$20,$B$1,"")</f>
        <v/>
      </c>
      <c r="AH138" s="1">
        <f t="shared" ca="1" si="5"/>
        <v>32</v>
      </c>
    </row>
    <row r="139" spans="32:34" x14ac:dyDescent="0.2">
      <c r="AF139" s="1">
        <f ca="1">IF(AG139=$B$1,COUNTIF(AG$22:AG139,$B$1),"")</f>
        <v>36</v>
      </c>
      <c r="AG139" s="1" t="str">
        <f ca="1">IF(COUNTIF(AH$22:AH139,AH139)&lt;=AG$20,$B$1,"")</f>
        <v>●</v>
      </c>
      <c r="AH139" s="1">
        <f t="shared" ca="1" si="5"/>
        <v>22</v>
      </c>
    </row>
    <row r="140" spans="32:34" x14ac:dyDescent="0.2">
      <c r="AF140" s="1" t="str">
        <f ca="1">IF(AG140=$B$1,COUNTIF(AG$22:AG140,$B$1),"")</f>
        <v/>
      </c>
      <c r="AG140" s="1" t="str">
        <f ca="1">IF(COUNTIF(AH$22:AH140,AH140)&lt;=AG$20,$B$1,"")</f>
        <v/>
      </c>
      <c r="AH140" s="1">
        <f t="shared" ca="1" si="5"/>
        <v>32</v>
      </c>
    </row>
    <row r="141" spans="32:34" x14ac:dyDescent="0.2">
      <c r="AF141" s="1" t="str">
        <f ca="1">IF(AG141=$B$1,COUNTIF(AG$22:AG141,$B$1),"")</f>
        <v/>
      </c>
      <c r="AG141" s="1" t="str">
        <f ca="1">IF(COUNTIF(AH$22:AH141,AH141)&lt;=AG$20,$B$1,"")</f>
        <v/>
      </c>
      <c r="AH141" s="1">
        <f t="shared" ca="1" si="5"/>
        <v>2</v>
      </c>
    </row>
    <row r="142" spans="32:34" x14ac:dyDescent="0.2">
      <c r="AF142" s="1" t="str">
        <f ca="1">IF(AG142=$B$1,COUNTIF(AG$22:AG142,$B$1),"")</f>
        <v/>
      </c>
      <c r="AG142" s="1" t="str">
        <f ca="1">IF(COUNTIF(AH$22:AH142,AH142)&lt;=AG$20,$B$1,"")</f>
        <v/>
      </c>
      <c r="AH142" s="1">
        <f t="shared" ca="1" si="5"/>
        <v>10</v>
      </c>
    </row>
    <row r="143" spans="32:34" x14ac:dyDescent="0.2">
      <c r="AF143" s="1" t="str">
        <f ca="1">IF(AG143=$B$1,COUNTIF(AG$22:AG143,$B$1),"")</f>
        <v/>
      </c>
      <c r="AG143" s="1" t="str">
        <f ca="1">IF(COUNTIF(AH$22:AH143,AH143)&lt;=AG$20,$B$1,"")</f>
        <v/>
      </c>
      <c r="AH143" s="1">
        <f t="shared" ca="1" si="5"/>
        <v>25</v>
      </c>
    </row>
    <row r="144" spans="32:34" x14ac:dyDescent="0.2">
      <c r="AF144" s="1" t="str">
        <f ca="1">IF(AG144=$B$1,COUNTIF(AG$22:AG144,$B$1),"")</f>
        <v/>
      </c>
      <c r="AG144" s="1" t="str">
        <f ca="1">IF(COUNTIF(AH$22:AH144,AH144)&lt;=AG$20,$B$1,"")</f>
        <v/>
      </c>
      <c r="AH144" s="1">
        <f t="shared" ca="1" si="5"/>
        <v>8</v>
      </c>
    </row>
    <row r="145" spans="32:34" x14ac:dyDescent="0.2">
      <c r="AF145" s="1" t="str">
        <f ca="1">IF(AG145=$B$1,COUNTIF(AG$22:AG145,$B$1),"")</f>
        <v/>
      </c>
      <c r="AG145" s="1" t="str">
        <f ca="1">IF(COUNTIF(AH$22:AH145,AH145)&lt;=AG$20,$B$1,"")</f>
        <v/>
      </c>
      <c r="AH145" s="1">
        <f t="shared" ca="1" si="5"/>
        <v>33</v>
      </c>
    </row>
    <row r="146" spans="32:34" x14ac:dyDescent="0.2">
      <c r="AF146" s="1" t="str">
        <f ca="1">IF(AG146=$B$1,COUNTIF(AG$22:AG146,$B$1),"")</f>
        <v/>
      </c>
      <c r="AG146" s="1" t="str">
        <f ca="1">IF(COUNTIF(AH$22:AH146,AH146)&lt;=AG$20,$B$1,"")</f>
        <v/>
      </c>
      <c r="AH146" s="1">
        <f t="shared" ca="1" si="5"/>
        <v>15</v>
      </c>
    </row>
    <row r="147" spans="32:34" x14ac:dyDescent="0.2">
      <c r="AF147" s="1" t="str">
        <f ca="1">IF(AG147=$B$1,COUNTIF(AG$22:AG147,$B$1),"")</f>
        <v/>
      </c>
      <c r="AG147" s="1" t="str">
        <f ca="1">IF(COUNTIF(AH$22:AH147,AH147)&lt;=AG$20,$B$1,"")</f>
        <v/>
      </c>
      <c r="AH147" s="1">
        <f t="shared" ca="1" si="5"/>
        <v>36</v>
      </c>
    </row>
    <row r="148" spans="32:34" x14ac:dyDescent="0.2">
      <c r="AF148" s="1" t="str">
        <f ca="1">IF(AG148=$B$1,COUNTIF(AG$22:AG148,$B$1),"")</f>
        <v/>
      </c>
      <c r="AG148" s="1" t="str">
        <f ca="1">IF(COUNTIF(AH$22:AH148,AH148)&lt;=AG$20,$B$1,"")</f>
        <v/>
      </c>
      <c r="AH148" s="1">
        <f t="shared" ca="1" si="5"/>
        <v>19</v>
      </c>
    </row>
    <row r="149" spans="32:34" x14ac:dyDescent="0.2">
      <c r="AF149" s="1" t="str">
        <f ca="1">IF(AG149=$B$1,COUNTIF(AG$22:AG149,$B$1),"")</f>
        <v/>
      </c>
      <c r="AG149" s="1" t="str">
        <f ca="1">IF(COUNTIF(AH$22:AH149,AH149)&lt;=AG$20,$B$1,"")</f>
        <v/>
      </c>
      <c r="AH149" s="1">
        <f t="shared" ca="1" si="5"/>
        <v>21</v>
      </c>
    </row>
    <row r="150" spans="32:34" x14ac:dyDescent="0.2">
      <c r="AF150" s="1" t="str">
        <f ca="1">IF(AG150=$B$1,COUNTIF(AG$22:AG150,$B$1),"")</f>
        <v/>
      </c>
      <c r="AG150" s="1" t="str">
        <f ca="1">IF(COUNTIF(AH$22:AH150,AH150)&lt;=AG$20,$B$1,"")</f>
        <v/>
      </c>
      <c r="AH150" s="1">
        <f t="shared" ca="1" si="5"/>
        <v>1</v>
      </c>
    </row>
    <row r="151" spans="32:34" x14ac:dyDescent="0.2">
      <c r="AF151" s="1" t="str">
        <f ca="1">IF(AG151=$B$1,COUNTIF(AG$22:AG151,$B$1),"")</f>
        <v/>
      </c>
      <c r="AG151" s="1" t="str">
        <f ca="1">IF(COUNTIF(AH$22:AH151,AH151)&lt;=AG$20,$B$1,"")</f>
        <v/>
      </c>
      <c r="AH151" s="1">
        <f t="shared" ref="AH151:AH214" ca="1" si="6">RANDBETWEEN(AH$19,AH$20)</f>
        <v>29</v>
      </c>
    </row>
    <row r="152" spans="32:34" x14ac:dyDescent="0.2">
      <c r="AF152" s="1" t="str">
        <f ca="1">IF(AG152=$B$1,COUNTIF(AG$22:AG152,$B$1),"")</f>
        <v/>
      </c>
      <c r="AG152" s="1" t="str">
        <f ca="1">IF(COUNTIF(AH$22:AH152,AH152)&lt;=AG$20,$B$1,"")</f>
        <v/>
      </c>
      <c r="AH152" s="1">
        <f t="shared" ca="1" si="6"/>
        <v>22</v>
      </c>
    </row>
    <row r="153" spans="32:34" x14ac:dyDescent="0.2">
      <c r="AF153" s="1" t="str">
        <f ca="1">IF(AG153=$B$1,COUNTIF(AG$22:AG153,$B$1),"")</f>
        <v/>
      </c>
      <c r="AG153" s="1" t="str">
        <f ca="1">IF(COUNTIF(AH$22:AH153,AH153)&lt;=AG$20,$B$1,"")</f>
        <v/>
      </c>
      <c r="AH153" s="1">
        <f t="shared" ca="1" si="6"/>
        <v>29</v>
      </c>
    </row>
    <row r="154" spans="32:34" x14ac:dyDescent="0.2">
      <c r="AF154" s="1" t="str">
        <f ca="1">IF(AG154=$B$1,COUNTIF(AG$22:AG154,$B$1),"")</f>
        <v/>
      </c>
      <c r="AG154" s="1" t="str">
        <f ca="1">IF(COUNTIF(AH$22:AH154,AH154)&lt;=AG$20,$B$1,"")</f>
        <v/>
      </c>
      <c r="AH154" s="1">
        <f t="shared" ca="1" si="6"/>
        <v>36</v>
      </c>
    </row>
    <row r="155" spans="32:34" x14ac:dyDescent="0.2">
      <c r="AF155" s="1" t="str">
        <f ca="1">IF(AG155=$B$1,COUNTIF(AG$22:AG155,$B$1),"")</f>
        <v/>
      </c>
      <c r="AG155" s="1" t="str">
        <f ca="1">IF(COUNTIF(AH$22:AH155,AH155)&lt;=AG$20,$B$1,"")</f>
        <v/>
      </c>
      <c r="AH155" s="1">
        <f t="shared" ca="1" si="6"/>
        <v>30</v>
      </c>
    </row>
    <row r="156" spans="32:34" x14ac:dyDescent="0.2">
      <c r="AF156" s="1" t="str">
        <f ca="1">IF(AG156=$B$1,COUNTIF(AG$22:AG156,$B$1),"")</f>
        <v/>
      </c>
      <c r="AG156" s="1" t="str">
        <f ca="1">IF(COUNTIF(AH$22:AH156,AH156)&lt;=AG$20,$B$1,"")</f>
        <v/>
      </c>
      <c r="AH156" s="1">
        <f t="shared" ca="1" si="6"/>
        <v>6</v>
      </c>
    </row>
    <row r="157" spans="32:34" x14ac:dyDescent="0.2">
      <c r="AF157" s="1" t="str">
        <f ca="1">IF(AG157=$B$1,COUNTIF(AG$22:AG157,$B$1),"")</f>
        <v/>
      </c>
      <c r="AG157" s="1" t="str">
        <f ca="1">IF(COUNTIF(AH$22:AH157,AH157)&lt;=AG$20,$B$1,"")</f>
        <v/>
      </c>
      <c r="AH157" s="1">
        <f t="shared" ca="1" si="6"/>
        <v>15</v>
      </c>
    </row>
    <row r="158" spans="32:34" x14ac:dyDescent="0.2">
      <c r="AF158" s="1" t="str">
        <f ca="1">IF(AG158=$B$1,COUNTIF(AG$22:AG158,$B$1),"")</f>
        <v/>
      </c>
      <c r="AG158" s="1" t="str">
        <f ca="1">IF(COUNTIF(AH$22:AH158,AH158)&lt;=AG$20,$B$1,"")</f>
        <v/>
      </c>
      <c r="AH158" s="1">
        <f t="shared" ca="1" si="6"/>
        <v>1</v>
      </c>
    </row>
    <row r="159" spans="32:34" x14ac:dyDescent="0.2">
      <c r="AF159" s="1" t="str">
        <f ca="1">IF(AG159=$B$1,COUNTIF(AG$22:AG159,$B$1),"")</f>
        <v/>
      </c>
      <c r="AG159" s="1" t="str">
        <f ca="1">IF(COUNTIF(AH$22:AH159,AH159)&lt;=AG$20,$B$1,"")</f>
        <v/>
      </c>
      <c r="AH159" s="1">
        <f t="shared" ca="1" si="6"/>
        <v>3</v>
      </c>
    </row>
    <row r="160" spans="32:34" x14ac:dyDescent="0.2">
      <c r="AF160" s="1" t="str">
        <f ca="1">IF(AG160=$B$1,COUNTIF(AG$22:AG160,$B$1),"")</f>
        <v/>
      </c>
      <c r="AG160" s="1" t="str">
        <f ca="1">IF(COUNTIF(AH$22:AH160,AH160)&lt;=AG$20,$B$1,"")</f>
        <v/>
      </c>
      <c r="AH160" s="1">
        <f t="shared" ca="1" si="6"/>
        <v>36</v>
      </c>
    </row>
    <row r="161" spans="32:34" x14ac:dyDescent="0.2">
      <c r="AF161" s="1" t="str">
        <f ca="1">IF(AG161=$B$1,COUNTIF(AG$22:AG161,$B$1),"")</f>
        <v/>
      </c>
      <c r="AG161" s="1" t="str">
        <f ca="1">IF(COUNTIF(AH$22:AH161,AH161)&lt;=AG$20,$B$1,"")</f>
        <v/>
      </c>
      <c r="AH161" s="1">
        <f t="shared" ca="1" si="6"/>
        <v>3</v>
      </c>
    </row>
    <row r="162" spans="32:34" x14ac:dyDescent="0.2">
      <c r="AF162" s="1" t="str">
        <f ca="1">IF(AG162=$B$1,COUNTIF(AG$22:AG162,$B$1),"")</f>
        <v/>
      </c>
      <c r="AG162" s="1" t="str">
        <f ca="1">IF(COUNTIF(AH$22:AH162,AH162)&lt;=AG$20,$B$1,"")</f>
        <v/>
      </c>
      <c r="AH162" s="1">
        <f t="shared" ca="1" si="6"/>
        <v>17</v>
      </c>
    </row>
    <row r="163" spans="32:34" x14ac:dyDescent="0.2">
      <c r="AF163" s="1" t="str">
        <f ca="1">IF(AG163=$B$1,COUNTIF(AG$22:AG163,$B$1),"")</f>
        <v/>
      </c>
      <c r="AG163" s="1" t="str">
        <f ca="1">IF(COUNTIF(AH$22:AH163,AH163)&lt;=AG$20,$B$1,"")</f>
        <v/>
      </c>
      <c r="AH163" s="1">
        <f t="shared" ca="1" si="6"/>
        <v>31</v>
      </c>
    </row>
    <row r="164" spans="32:34" x14ac:dyDescent="0.2">
      <c r="AF164" s="1" t="str">
        <f ca="1">IF(AG164=$B$1,COUNTIF(AG$22:AG164,$B$1),"")</f>
        <v/>
      </c>
      <c r="AG164" s="1" t="str">
        <f ca="1">IF(COUNTIF(AH$22:AH164,AH164)&lt;=AG$20,$B$1,"")</f>
        <v/>
      </c>
      <c r="AH164" s="1">
        <f t="shared" ca="1" si="6"/>
        <v>27</v>
      </c>
    </row>
    <row r="165" spans="32:34" x14ac:dyDescent="0.2">
      <c r="AF165" s="1" t="str">
        <f ca="1">IF(AG165=$B$1,COUNTIF(AG$22:AG165,$B$1),"")</f>
        <v/>
      </c>
      <c r="AG165" s="1" t="str">
        <f ca="1">IF(COUNTIF(AH$22:AH165,AH165)&lt;=AG$20,$B$1,"")</f>
        <v/>
      </c>
      <c r="AH165" s="1">
        <f t="shared" ca="1" si="6"/>
        <v>26</v>
      </c>
    </row>
    <row r="166" spans="32:34" x14ac:dyDescent="0.2">
      <c r="AF166" s="1" t="str">
        <f ca="1">IF(AG166=$B$1,COUNTIF(AG$22:AG166,$B$1),"")</f>
        <v/>
      </c>
      <c r="AG166" s="1" t="str">
        <f ca="1">IF(COUNTIF(AH$22:AH166,AH166)&lt;=AG$20,$B$1,"")</f>
        <v/>
      </c>
      <c r="AH166" s="1">
        <f t="shared" ca="1" si="6"/>
        <v>10</v>
      </c>
    </row>
    <row r="167" spans="32:34" x14ac:dyDescent="0.2">
      <c r="AF167" s="1" t="str">
        <f ca="1">IF(AG167=$B$1,COUNTIF(AG$22:AG167,$B$1),"")</f>
        <v/>
      </c>
      <c r="AG167" s="1" t="str">
        <f ca="1">IF(COUNTIF(AH$22:AH167,AH167)&lt;=AG$20,$B$1,"")</f>
        <v/>
      </c>
      <c r="AH167" s="1">
        <f t="shared" ca="1" si="6"/>
        <v>15</v>
      </c>
    </row>
    <row r="168" spans="32:34" x14ac:dyDescent="0.2">
      <c r="AF168" s="1" t="str">
        <f ca="1">IF(AG168=$B$1,COUNTIF(AG$22:AG168,$B$1),"")</f>
        <v/>
      </c>
      <c r="AG168" s="1" t="str">
        <f ca="1">IF(COUNTIF(AH$22:AH168,AH168)&lt;=AG$20,$B$1,"")</f>
        <v/>
      </c>
      <c r="AH168" s="1">
        <f t="shared" ca="1" si="6"/>
        <v>15</v>
      </c>
    </row>
    <row r="169" spans="32:34" x14ac:dyDescent="0.2">
      <c r="AF169" s="1" t="str">
        <f ca="1">IF(AG169=$B$1,COUNTIF(AG$22:AG169,$B$1),"")</f>
        <v/>
      </c>
      <c r="AG169" s="1" t="str">
        <f ca="1">IF(COUNTIF(AH$22:AH169,AH169)&lt;=AG$20,$B$1,"")</f>
        <v/>
      </c>
      <c r="AH169" s="1">
        <f t="shared" ca="1" si="6"/>
        <v>31</v>
      </c>
    </row>
    <row r="170" spans="32:34" x14ac:dyDescent="0.2">
      <c r="AF170" s="1" t="str">
        <f ca="1">IF(AG170=$B$1,COUNTIF(AG$22:AG170,$B$1),"")</f>
        <v/>
      </c>
      <c r="AG170" s="1" t="str">
        <f ca="1">IF(COUNTIF(AH$22:AH170,AH170)&lt;=AG$20,$B$1,"")</f>
        <v/>
      </c>
      <c r="AH170" s="1">
        <f t="shared" ca="1" si="6"/>
        <v>35</v>
      </c>
    </row>
    <row r="171" spans="32:34" x14ac:dyDescent="0.2">
      <c r="AF171" s="1" t="str">
        <f ca="1">IF(AG171=$B$1,COUNTIF(AG$22:AG171,$B$1),"")</f>
        <v/>
      </c>
      <c r="AG171" s="1" t="str">
        <f ca="1">IF(COUNTIF(AH$22:AH171,AH171)&lt;=AG$20,$B$1,"")</f>
        <v/>
      </c>
      <c r="AH171" s="1">
        <f t="shared" ca="1" si="6"/>
        <v>15</v>
      </c>
    </row>
    <row r="172" spans="32:34" x14ac:dyDescent="0.2">
      <c r="AF172" s="1" t="str">
        <f ca="1">IF(AG172=$B$1,COUNTIF(AG$22:AG172,$B$1),"")</f>
        <v/>
      </c>
      <c r="AG172" s="1" t="str">
        <f ca="1">IF(COUNTIF(AH$22:AH172,AH172)&lt;=AG$20,$B$1,"")</f>
        <v/>
      </c>
      <c r="AH172" s="1">
        <f t="shared" ca="1" si="6"/>
        <v>9</v>
      </c>
    </row>
    <row r="173" spans="32:34" x14ac:dyDescent="0.2">
      <c r="AF173" s="1" t="str">
        <f ca="1">IF(AG173=$B$1,COUNTIF(AG$22:AG173,$B$1),"")</f>
        <v/>
      </c>
      <c r="AG173" s="1" t="str">
        <f ca="1">IF(COUNTIF(AH$22:AH173,AH173)&lt;=AG$20,$B$1,"")</f>
        <v/>
      </c>
      <c r="AH173" s="1">
        <f t="shared" ca="1" si="6"/>
        <v>18</v>
      </c>
    </row>
    <row r="174" spans="32:34" x14ac:dyDescent="0.2">
      <c r="AF174" s="1" t="str">
        <f ca="1">IF(AG174=$B$1,COUNTIF(AG$22:AG174,$B$1),"")</f>
        <v/>
      </c>
      <c r="AG174" s="1" t="str">
        <f ca="1">IF(COUNTIF(AH$22:AH174,AH174)&lt;=AG$20,$B$1,"")</f>
        <v/>
      </c>
      <c r="AH174" s="1">
        <f t="shared" ca="1" si="6"/>
        <v>15</v>
      </c>
    </row>
    <row r="175" spans="32:34" x14ac:dyDescent="0.2">
      <c r="AF175" s="1" t="str">
        <f ca="1">IF(AG175=$B$1,COUNTIF(AG$22:AG175,$B$1),"")</f>
        <v/>
      </c>
      <c r="AG175" s="1" t="str">
        <f ca="1">IF(COUNTIF(AH$22:AH175,AH175)&lt;=AG$20,$B$1,"")</f>
        <v/>
      </c>
      <c r="AH175" s="1">
        <f t="shared" ca="1" si="6"/>
        <v>13</v>
      </c>
    </row>
    <row r="176" spans="32:34" x14ac:dyDescent="0.2">
      <c r="AF176" s="1" t="str">
        <f ca="1">IF(AG176=$B$1,COUNTIF(AG$22:AG176,$B$1),"")</f>
        <v/>
      </c>
      <c r="AG176" s="1" t="str">
        <f ca="1">IF(COUNTIF(AH$22:AH176,AH176)&lt;=AG$20,$B$1,"")</f>
        <v/>
      </c>
      <c r="AH176" s="1">
        <f t="shared" ca="1" si="6"/>
        <v>32</v>
      </c>
    </row>
    <row r="177" spans="32:34" x14ac:dyDescent="0.2">
      <c r="AF177" s="1" t="str">
        <f ca="1">IF(AG177=$B$1,COUNTIF(AG$22:AG177,$B$1),"")</f>
        <v/>
      </c>
      <c r="AG177" s="1" t="str">
        <f ca="1">IF(COUNTIF(AH$22:AH177,AH177)&lt;=AG$20,$B$1,"")</f>
        <v/>
      </c>
      <c r="AH177" s="1">
        <f t="shared" ca="1" si="6"/>
        <v>30</v>
      </c>
    </row>
    <row r="178" spans="32:34" x14ac:dyDescent="0.2">
      <c r="AF178" s="1" t="str">
        <f ca="1">IF(AG178=$B$1,COUNTIF(AG$22:AG178,$B$1),"")</f>
        <v/>
      </c>
      <c r="AG178" s="1" t="str">
        <f ca="1">IF(COUNTIF(AH$22:AH178,AH178)&lt;=AG$20,$B$1,"")</f>
        <v/>
      </c>
      <c r="AH178" s="1">
        <f t="shared" ca="1" si="6"/>
        <v>23</v>
      </c>
    </row>
    <row r="179" spans="32:34" x14ac:dyDescent="0.2">
      <c r="AF179" s="1" t="str">
        <f ca="1">IF(AG179=$B$1,COUNTIF(AG$22:AG179,$B$1),"")</f>
        <v/>
      </c>
      <c r="AG179" s="1" t="str">
        <f ca="1">IF(COUNTIF(AH$22:AH179,AH179)&lt;=AG$20,$B$1,"")</f>
        <v/>
      </c>
      <c r="AH179" s="1">
        <f t="shared" ca="1" si="6"/>
        <v>9</v>
      </c>
    </row>
    <row r="180" spans="32:34" x14ac:dyDescent="0.2">
      <c r="AF180" s="1" t="str">
        <f ca="1">IF(AG180=$B$1,COUNTIF(AG$22:AG180,$B$1),"")</f>
        <v/>
      </c>
      <c r="AG180" s="1" t="str">
        <f ca="1">IF(COUNTIF(AH$22:AH180,AH180)&lt;=AG$20,$B$1,"")</f>
        <v/>
      </c>
      <c r="AH180" s="1">
        <f t="shared" ca="1" si="6"/>
        <v>31</v>
      </c>
    </row>
    <row r="181" spans="32:34" x14ac:dyDescent="0.2">
      <c r="AF181" s="1" t="str">
        <f ca="1">IF(AG181=$B$1,COUNTIF(AG$22:AG181,$B$1),"")</f>
        <v/>
      </c>
      <c r="AG181" s="1" t="str">
        <f ca="1">IF(COUNTIF(AH$22:AH181,AH181)&lt;=AG$20,$B$1,"")</f>
        <v/>
      </c>
      <c r="AH181" s="1">
        <f t="shared" ca="1" si="6"/>
        <v>9</v>
      </c>
    </row>
    <row r="182" spans="32:34" x14ac:dyDescent="0.2">
      <c r="AF182" s="1" t="str">
        <f ca="1">IF(AG182=$B$1,COUNTIF(AG$22:AG182,$B$1),"")</f>
        <v/>
      </c>
      <c r="AG182" s="1" t="str">
        <f ca="1">IF(COUNTIF(AH$22:AH182,AH182)&lt;=AG$20,$B$1,"")</f>
        <v/>
      </c>
      <c r="AH182" s="1">
        <f t="shared" ca="1" si="6"/>
        <v>18</v>
      </c>
    </row>
    <row r="183" spans="32:34" x14ac:dyDescent="0.2">
      <c r="AF183" s="1" t="str">
        <f ca="1">IF(AG183=$B$1,COUNTIF(AG$22:AG183,$B$1),"")</f>
        <v/>
      </c>
      <c r="AG183" s="1" t="str">
        <f ca="1">IF(COUNTIF(AH$22:AH183,AH183)&lt;=AG$20,$B$1,"")</f>
        <v/>
      </c>
      <c r="AH183" s="1">
        <f t="shared" ca="1" si="6"/>
        <v>33</v>
      </c>
    </row>
    <row r="184" spans="32:34" x14ac:dyDescent="0.2">
      <c r="AF184" s="1" t="str">
        <f ca="1">IF(AG184=$B$1,COUNTIF(AG$22:AG184,$B$1),"")</f>
        <v/>
      </c>
      <c r="AG184" s="1" t="str">
        <f ca="1">IF(COUNTIF(AH$22:AH184,AH184)&lt;=AG$20,$B$1,"")</f>
        <v/>
      </c>
      <c r="AH184" s="1">
        <f t="shared" ca="1" si="6"/>
        <v>21</v>
      </c>
    </row>
    <row r="185" spans="32:34" x14ac:dyDescent="0.2">
      <c r="AF185" s="1" t="str">
        <f ca="1">IF(AG185=$B$1,COUNTIF(AG$22:AG185,$B$1),"")</f>
        <v/>
      </c>
      <c r="AG185" s="1" t="str">
        <f ca="1">IF(COUNTIF(AH$22:AH185,AH185)&lt;=AG$20,$B$1,"")</f>
        <v/>
      </c>
      <c r="AH185" s="1">
        <f t="shared" ca="1" si="6"/>
        <v>19</v>
      </c>
    </row>
    <row r="186" spans="32:34" x14ac:dyDescent="0.2">
      <c r="AF186" s="1" t="str">
        <f ca="1">IF(AG186=$B$1,COUNTIF(AG$22:AG186,$B$1),"")</f>
        <v/>
      </c>
      <c r="AG186" s="1" t="str">
        <f ca="1">IF(COUNTIF(AH$22:AH186,AH186)&lt;=AG$20,$B$1,"")</f>
        <v/>
      </c>
      <c r="AH186" s="1">
        <f t="shared" ca="1" si="6"/>
        <v>17</v>
      </c>
    </row>
    <row r="187" spans="32:34" x14ac:dyDescent="0.2">
      <c r="AF187" s="1" t="str">
        <f ca="1">IF(AG187=$B$1,COUNTIF(AG$22:AG187,$B$1),"")</f>
        <v/>
      </c>
      <c r="AG187" s="1" t="str">
        <f ca="1">IF(COUNTIF(AH$22:AH187,AH187)&lt;=AG$20,$B$1,"")</f>
        <v/>
      </c>
      <c r="AH187" s="1">
        <f t="shared" ca="1" si="6"/>
        <v>22</v>
      </c>
    </row>
    <row r="188" spans="32:34" x14ac:dyDescent="0.2">
      <c r="AF188" s="1" t="str">
        <f ca="1">IF(AG188=$B$1,COUNTIF(AG$22:AG188,$B$1),"")</f>
        <v/>
      </c>
      <c r="AG188" s="1" t="str">
        <f ca="1">IF(COUNTIF(AH$22:AH188,AH188)&lt;=AG$20,$B$1,"")</f>
        <v/>
      </c>
      <c r="AH188" s="1">
        <f t="shared" ca="1" si="6"/>
        <v>29</v>
      </c>
    </row>
    <row r="189" spans="32:34" x14ac:dyDescent="0.2">
      <c r="AF189" s="1" t="str">
        <f ca="1">IF(AG189=$B$1,COUNTIF(AG$22:AG189,$B$1),"")</f>
        <v/>
      </c>
      <c r="AG189" s="1" t="str">
        <f ca="1">IF(COUNTIF(AH$22:AH189,AH189)&lt;=AG$20,$B$1,"")</f>
        <v/>
      </c>
      <c r="AH189" s="1">
        <f t="shared" ca="1" si="6"/>
        <v>28</v>
      </c>
    </row>
    <row r="190" spans="32:34" x14ac:dyDescent="0.2">
      <c r="AF190" s="1" t="str">
        <f ca="1">IF(AG190=$B$1,COUNTIF(AG$22:AG190,$B$1),"")</f>
        <v/>
      </c>
      <c r="AG190" s="1" t="str">
        <f ca="1">IF(COUNTIF(AH$22:AH190,AH190)&lt;=AG$20,$B$1,"")</f>
        <v/>
      </c>
      <c r="AH190" s="1">
        <f t="shared" ca="1" si="6"/>
        <v>22</v>
      </c>
    </row>
    <row r="191" spans="32:34" x14ac:dyDescent="0.2">
      <c r="AF191" s="1" t="str">
        <f ca="1">IF(AG191=$B$1,COUNTIF(AG$22:AG191,$B$1),"")</f>
        <v/>
      </c>
      <c r="AG191" s="1" t="str">
        <f ca="1">IF(COUNTIF(AH$22:AH191,AH191)&lt;=AG$20,$B$1,"")</f>
        <v/>
      </c>
      <c r="AH191" s="1">
        <f t="shared" ca="1" si="6"/>
        <v>4</v>
      </c>
    </row>
    <row r="192" spans="32:34" x14ac:dyDescent="0.2">
      <c r="AF192" s="1" t="str">
        <f ca="1">IF(AG192=$B$1,COUNTIF(AG$22:AG192,$B$1),"")</f>
        <v/>
      </c>
      <c r="AG192" s="1" t="str">
        <f ca="1">IF(COUNTIF(AH$22:AH192,AH192)&lt;=AG$20,$B$1,"")</f>
        <v/>
      </c>
      <c r="AH192" s="1">
        <f t="shared" ca="1" si="6"/>
        <v>21</v>
      </c>
    </row>
    <row r="193" spans="32:34" x14ac:dyDescent="0.2">
      <c r="AF193" s="1" t="str">
        <f ca="1">IF(AG193=$B$1,COUNTIF(AG$22:AG193,$B$1),"")</f>
        <v/>
      </c>
      <c r="AG193" s="1" t="str">
        <f ca="1">IF(COUNTIF(AH$22:AH193,AH193)&lt;=AG$20,$B$1,"")</f>
        <v/>
      </c>
      <c r="AH193" s="1">
        <f t="shared" ca="1" si="6"/>
        <v>1</v>
      </c>
    </row>
    <row r="194" spans="32:34" x14ac:dyDescent="0.2">
      <c r="AF194" s="1" t="str">
        <f ca="1">IF(AG194=$B$1,COUNTIF(AG$22:AG194,$B$1),"")</f>
        <v/>
      </c>
      <c r="AG194" s="1" t="str">
        <f ca="1">IF(COUNTIF(AH$22:AH194,AH194)&lt;=AG$20,$B$1,"")</f>
        <v/>
      </c>
      <c r="AH194" s="1">
        <f t="shared" ca="1" si="6"/>
        <v>5</v>
      </c>
    </row>
    <row r="195" spans="32:34" x14ac:dyDescent="0.2">
      <c r="AF195" s="1" t="str">
        <f ca="1">IF(AG195=$B$1,COUNTIF(AG$22:AG195,$B$1),"")</f>
        <v/>
      </c>
      <c r="AG195" s="1" t="str">
        <f ca="1">IF(COUNTIF(AH$22:AH195,AH195)&lt;=AG$20,$B$1,"")</f>
        <v/>
      </c>
      <c r="AH195" s="1">
        <f t="shared" ca="1" si="6"/>
        <v>3</v>
      </c>
    </row>
    <row r="196" spans="32:34" x14ac:dyDescent="0.2">
      <c r="AF196" s="1" t="str">
        <f ca="1">IF(AG196=$B$1,COUNTIF(AG$22:AG196,$B$1),"")</f>
        <v/>
      </c>
      <c r="AG196" s="1" t="str">
        <f ca="1">IF(COUNTIF(AH$22:AH196,AH196)&lt;=AG$20,$B$1,"")</f>
        <v/>
      </c>
      <c r="AH196" s="1">
        <f t="shared" ca="1" si="6"/>
        <v>23</v>
      </c>
    </row>
    <row r="197" spans="32:34" x14ac:dyDescent="0.2">
      <c r="AF197" s="1" t="str">
        <f ca="1">IF(AG197=$B$1,COUNTIF(AG$22:AG197,$B$1),"")</f>
        <v/>
      </c>
      <c r="AG197" s="1" t="str">
        <f ca="1">IF(COUNTIF(AH$22:AH197,AH197)&lt;=AG$20,$B$1,"")</f>
        <v/>
      </c>
      <c r="AH197" s="1">
        <f t="shared" ca="1" si="6"/>
        <v>32</v>
      </c>
    </row>
    <row r="198" spans="32:34" x14ac:dyDescent="0.2">
      <c r="AF198" s="1" t="str">
        <f ca="1">IF(AG198=$B$1,COUNTIF(AG$22:AG198,$B$1),"")</f>
        <v/>
      </c>
      <c r="AG198" s="1" t="str">
        <f ca="1">IF(COUNTIF(AH$22:AH198,AH198)&lt;=AG$20,$B$1,"")</f>
        <v/>
      </c>
      <c r="AH198" s="1">
        <f t="shared" ca="1" si="6"/>
        <v>16</v>
      </c>
    </row>
    <row r="199" spans="32:34" x14ac:dyDescent="0.2">
      <c r="AF199" s="1" t="str">
        <f ca="1">IF(AG199=$B$1,COUNTIF(AG$22:AG199,$B$1),"")</f>
        <v/>
      </c>
      <c r="AG199" s="1" t="str">
        <f ca="1">IF(COUNTIF(AH$22:AH199,AH199)&lt;=AG$20,$B$1,"")</f>
        <v/>
      </c>
      <c r="AH199" s="1">
        <f t="shared" ca="1" si="6"/>
        <v>3</v>
      </c>
    </row>
    <row r="200" spans="32:34" x14ac:dyDescent="0.2">
      <c r="AF200" s="1" t="str">
        <f ca="1">IF(AG200=$B$1,COUNTIF(AG$22:AG200,$B$1),"")</f>
        <v/>
      </c>
      <c r="AG200" s="1" t="str">
        <f ca="1">IF(COUNTIF(AH$22:AH200,AH200)&lt;=AG$20,$B$1,"")</f>
        <v/>
      </c>
      <c r="AH200" s="1">
        <f t="shared" ca="1" si="6"/>
        <v>20</v>
      </c>
    </row>
    <row r="201" spans="32:34" x14ac:dyDescent="0.2">
      <c r="AF201" s="1" t="str">
        <f ca="1">IF(AG201=$B$1,COUNTIF(AG$22:AG201,$B$1),"")</f>
        <v/>
      </c>
      <c r="AG201" s="1" t="str">
        <f ca="1">IF(COUNTIF(AH$22:AH201,AH201)&lt;=AG$20,$B$1,"")</f>
        <v/>
      </c>
      <c r="AH201" s="1">
        <f t="shared" ca="1" si="6"/>
        <v>26</v>
      </c>
    </row>
    <row r="202" spans="32:34" x14ac:dyDescent="0.2">
      <c r="AF202" s="1" t="str">
        <f ca="1">IF(AG202=$B$1,COUNTIF(AG$22:AG202,$B$1),"")</f>
        <v/>
      </c>
      <c r="AG202" s="1" t="str">
        <f ca="1">IF(COUNTIF(AH$22:AH202,AH202)&lt;=AG$20,$B$1,"")</f>
        <v/>
      </c>
      <c r="AH202" s="1">
        <f t="shared" ca="1" si="6"/>
        <v>33</v>
      </c>
    </row>
    <row r="203" spans="32:34" x14ac:dyDescent="0.2">
      <c r="AF203" s="1" t="str">
        <f ca="1">IF(AG203=$B$1,COUNTIF(AG$22:AG203,$B$1),"")</f>
        <v/>
      </c>
      <c r="AG203" s="1" t="str">
        <f ca="1">IF(COUNTIF(AH$22:AH203,AH203)&lt;=AG$20,$B$1,"")</f>
        <v/>
      </c>
      <c r="AH203" s="1">
        <f t="shared" ca="1" si="6"/>
        <v>13</v>
      </c>
    </row>
    <row r="204" spans="32:34" x14ac:dyDescent="0.2">
      <c r="AF204" s="1" t="str">
        <f ca="1">IF(AG204=$B$1,COUNTIF(AG$22:AG204,$B$1),"")</f>
        <v/>
      </c>
      <c r="AG204" s="1" t="str">
        <f ca="1">IF(COUNTIF(AH$22:AH204,AH204)&lt;=AG$20,$B$1,"")</f>
        <v/>
      </c>
      <c r="AH204" s="1">
        <f t="shared" ca="1" si="6"/>
        <v>4</v>
      </c>
    </row>
    <row r="205" spans="32:34" x14ac:dyDescent="0.2">
      <c r="AF205" s="1" t="str">
        <f ca="1">IF(AG205=$B$1,COUNTIF(AG$22:AG205,$B$1),"")</f>
        <v/>
      </c>
      <c r="AG205" s="1" t="str">
        <f ca="1">IF(COUNTIF(AH$22:AH205,AH205)&lt;=AG$20,$B$1,"")</f>
        <v/>
      </c>
      <c r="AH205" s="1">
        <f t="shared" ca="1" si="6"/>
        <v>4</v>
      </c>
    </row>
    <row r="206" spans="32:34" x14ac:dyDescent="0.2">
      <c r="AF206" s="1" t="str">
        <f ca="1">IF(AG206=$B$1,COUNTIF(AG$22:AG206,$B$1),"")</f>
        <v/>
      </c>
      <c r="AG206" s="1" t="str">
        <f ca="1">IF(COUNTIF(AH$22:AH206,AH206)&lt;=AG$20,$B$1,"")</f>
        <v/>
      </c>
      <c r="AH206" s="1">
        <f t="shared" ca="1" si="6"/>
        <v>32</v>
      </c>
    </row>
    <row r="207" spans="32:34" x14ac:dyDescent="0.2">
      <c r="AF207" s="1" t="str">
        <f ca="1">IF(AG207=$B$1,COUNTIF(AG$22:AG207,$B$1),"")</f>
        <v/>
      </c>
      <c r="AG207" s="1" t="str">
        <f ca="1">IF(COUNTIF(AH$22:AH207,AH207)&lt;=AG$20,$B$1,"")</f>
        <v/>
      </c>
      <c r="AH207" s="1">
        <f t="shared" ca="1" si="6"/>
        <v>2</v>
      </c>
    </row>
    <row r="208" spans="32:34" x14ac:dyDescent="0.2">
      <c r="AF208" s="1" t="str">
        <f ca="1">IF(AG208=$B$1,COUNTIF(AG$22:AG208,$B$1),"")</f>
        <v/>
      </c>
      <c r="AG208" s="1" t="str">
        <f ca="1">IF(COUNTIF(AH$22:AH208,AH208)&lt;=AG$20,$B$1,"")</f>
        <v/>
      </c>
      <c r="AH208" s="1">
        <f t="shared" ca="1" si="6"/>
        <v>30</v>
      </c>
    </row>
    <row r="209" spans="32:34" x14ac:dyDescent="0.2">
      <c r="AF209" s="1" t="str">
        <f ca="1">IF(AG209=$B$1,COUNTIF(AG$22:AG209,$B$1),"")</f>
        <v/>
      </c>
      <c r="AG209" s="1" t="str">
        <f ca="1">IF(COUNTIF(AH$22:AH209,AH209)&lt;=AG$20,$B$1,"")</f>
        <v/>
      </c>
      <c r="AH209" s="1">
        <f t="shared" ca="1" si="6"/>
        <v>2</v>
      </c>
    </row>
    <row r="210" spans="32:34" x14ac:dyDescent="0.2">
      <c r="AF210" s="1" t="str">
        <f ca="1">IF(AG210=$B$1,COUNTIF(AG$22:AG210,$B$1),"")</f>
        <v/>
      </c>
      <c r="AG210" s="1" t="str">
        <f ca="1">IF(COUNTIF(AH$22:AH210,AH210)&lt;=AG$20,$B$1,"")</f>
        <v/>
      </c>
      <c r="AH210" s="1">
        <f t="shared" ca="1" si="6"/>
        <v>15</v>
      </c>
    </row>
    <row r="211" spans="32:34" x14ac:dyDescent="0.2">
      <c r="AF211" s="1" t="str">
        <f ca="1">IF(AG211=$B$1,COUNTIF(AG$22:AG211,$B$1),"")</f>
        <v/>
      </c>
      <c r="AG211" s="1" t="str">
        <f ca="1">IF(COUNTIF(AH$22:AH211,AH211)&lt;=AG$20,$B$1,"")</f>
        <v/>
      </c>
      <c r="AH211" s="1">
        <f t="shared" ca="1" si="6"/>
        <v>2</v>
      </c>
    </row>
    <row r="212" spans="32:34" x14ac:dyDescent="0.2">
      <c r="AF212" s="1" t="str">
        <f ca="1">IF(AG212=$B$1,COUNTIF(AG$22:AG212,$B$1),"")</f>
        <v/>
      </c>
      <c r="AG212" s="1" t="str">
        <f ca="1">IF(COUNTIF(AH$22:AH212,AH212)&lt;=AG$20,$B$1,"")</f>
        <v/>
      </c>
      <c r="AH212" s="1">
        <f t="shared" ca="1" si="6"/>
        <v>13</v>
      </c>
    </row>
    <row r="213" spans="32:34" x14ac:dyDescent="0.2">
      <c r="AF213" s="1" t="str">
        <f ca="1">IF(AG213=$B$1,COUNTIF(AG$22:AG213,$B$1),"")</f>
        <v/>
      </c>
      <c r="AG213" s="1" t="str">
        <f ca="1">IF(COUNTIF(AH$22:AH213,AH213)&lt;=AG$20,$B$1,"")</f>
        <v/>
      </c>
      <c r="AH213" s="1">
        <f t="shared" ca="1" si="6"/>
        <v>20</v>
      </c>
    </row>
    <row r="214" spans="32:34" x14ac:dyDescent="0.2">
      <c r="AF214" s="1" t="str">
        <f ca="1">IF(AG214=$B$1,COUNTIF(AG$22:AG214,$B$1),"")</f>
        <v/>
      </c>
      <c r="AG214" s="1" t="str">
        <f ca="1">IF(COUNTIF(AH$22:AH214,AH214)&lt;=AG$20,$B$1,"")</f>
        <v/>
      </c>
      <c r="AH214" s="1">
        <f t="shared" ca="1" si="6"/>
        <v>10</v>
      </c>
    </row>
    <row r="215" spans="32:34" x14ac:dyDescent="0.2">
      <c r="AF215" s="1" t="str">
        <f ca="1">IF(AG215=$B$1,COUNTIF(AG$22:AG215,$B$1),"")</f>
        <v/>
      </c>
      <c r="AG215" s="1" t="str">
        <f ca="1">IF(COUNTIF(AH$22:AH215,AH215)&lt;=AG$20,$B$1,"")</f>
        <v/>
      </c>
      <c r="AH215" s="1">
        <f t="shared" ref="AH215:AH226" ca="1" si="7">RANDBETWEEN(AH$19,AH$20)</f>
        <v>12</v>
      </c>
    </row>
    <row r="216" spans="32:34" x14ac:dyDescent="0.2">
      <c r="AF216" s="1" t="str">
        <f ca="1">IF(AG216=$B$1,COUNTIF(AG$22:AG216,$B$1),"")</f>
        <v/>
      </c>
      <c r="AG216" s="1" t="str">
        <f ca="1">IF(COUNTIF(AH$22:AH216,AH216)&lt;=AG$20,$B$1,"")</f>
        <v/>
      </c>
      <c r="AH216" s="1">
        <f t="shared" ca="1" si="7"/>
        <v>23</v>
      </c>
    </row>
    <row r="217" spans="32:34" x14ac:dyDescent="0.2">
      <c r="AF217" s="1" t="str">
        <f ca="1">IF(AG217=$B$1,COUNTIF(AG$22:AG217,$B$1),"")</f>
        <v/>
      </c>
      <c r="AG217" s="1" t="str">
        <f ca="1">IF(COUNTIF(AH$22:AH217,AH217)&lt;=AG$20,$B$1,"")</f>
        <v/>
      </c>
      <c r="AH217" s="1">
        <f t="shared" ca="1" si="7"/>
        <v>32</v>
      </c>
    </row>
    <row r="218" spans="32:34" x14ac:dyDescent="0.2">
      <c r="AF218" s="1" t="str">
        <f ca="1">IF(AG218=$B$1,COUNTIF(AG$22:AG218,$B$1),"")</f>
        <v/>
      </c>
      <c r="AG218" s="1" t="str">
        <f ca="1">IF(COUNTIF(AH$22:AH218,AH218)&lt;=AG$20,$B$1,"")</f>
        <v/>
      </c>
      <c r="AH218" s="1">
        <f t="shared" ca="1" si="7"/>
        <v>4</v>
      </c>
    </row>
    <row r="219" spans="32:34" x14ac:dyDescent="0.2">
      <c r="AF219" s="1" t="str">
        <f ca="1">IF(AG219=$B$1,COUNTIF(AG$22:AG219,$B$1),"")</f>
        <v/>
      </c>
      <c r="AG219" s="1" t="str">
        <f ca="1">IF(COUNTIF(AH$22:AH219,AH219)&lt;=AG$20,$B$1,"")</f>
        <v/>
      </c>
      <c r="AH219" s="1">
        <f t="shared" ca="1" si="7"/>
        <v>1</v>
      </c>
    </row>
    <row r="220" spans="32:34" x14ac:dyDescent="0.2">
      <c r="AF220" s="1" t="str">
        <f ca="1">IF(AG220=$B$1,COUNTIF(AG$22:AG220,$B$1),"")</f>
        <v/>
      </c>
      <c r="AG220" s="1" t="str">
        <f ca="1">IF(COUNTIF(AH$22:AH220,AH220)&lt;=AG$20,$B$1,"")</f>
        <v/>
      </c>
      <c r="AH220" s="1">
        <f t="shared" ca="1" si="7"/>
        <v>4</v>
      </c>
    </row>
    <row r="221" spans="32:34" x14ac:dyDescent="0.2">
      <c r="AF221" s="1" t="str">
        <f ca="1">IF(AG221=$B$1,COUNTIF(AG$22:AG221,$B$1),"")</f>
        <v/>
      </c>
      <c r="AG221" s="1" t="str">
        <f ca="1">IF(COUNTIF(AH$22:AH221,AH221)&lt;=AG$20,$B$1,"")</f>
        <v/>
      </c>
      <c r="AH221" s="1">
        <f t="shared" ca="1" si="7"/>
        <v>16</v>
      </c>
    </row>
    <row r="222" spans="32:34" x14ac:dyDescent="0.2">
      <c r="AF222" s="1" t="str">
        <f ca="1">IF(AG222=$B$1,COUNTIF(AG$22:AG222,$B$1),"")</f>
        <v/>
      </c>
      <c r="AG222" s="1" t="str">
        <f ca="1">IF(COUNTIF(AH$22:AH222,AH222)&lt;=AG$20,$B$1,"")</f>
        <v/>
      </c>
      <c r="AH222" s="1">
        <f t="shared" ca="1" si="7"/>
        <v>24</v>
      </c>
    </row>
    <row r="223" spans="32:34" x14ac:dyDescent="0.2">
      <c r="AF223" s="1" t="str">
        <f ca="1">IF(AG223=$B$1,COUNTIF(AG$22:AG223,$B$1),"")</f>
        <v/>
      </c>
      <c r="AG223" s="1" t="str">
        <f ca="1">IF(COUNTIF(AH$22:AH223,AH223)&lt;=AG$20,$B$1,"")</f>
        <v/>
      </c>
      <c r="AH223" s="1">
        <f t="shared" ca="1" si="7"/>
        <v>17</v>
      </c>
    </row>
    <row r="224" spans="32:34" x14ac:dyDescent="0.2">
      <c r="AF224" s="1" t="str">
        <f ca="1">IF(AG224=$B$1,COUNTIF(AG$22:AG224,$B$1),"")</f>
        <v/>
      </c>
      <c r="AG224" s="1" t="str">
        <f ca="1">IF(COUNTIF(AH$22:AH224,AH224)&lt;=AG$20,$B$1,"")</f>
        <v/>
      </c>
      <c r="AH224" s="1">
        <f t="shared" ca="1" si="7"/>
        <v>8</v>
      </c>
    </row>
    <row r="225" spans="32:34" x14ac:dyDescent="0.2">
      <c r="AF225" s="1" t="str">
        <f ca="1">IF(AG225=$B$1,COUNTIF(AG$22:AG225,$B$1),"")</f>
        <v/>
      </c>
      <c r="AG225" s="1" t="str">
        <f ca="1">IF(COUNTIF(AH$22:AH225,AH225)&lt;=AG$20,$B$1,"")</f>
        <v/>
      </c>
      <c r="AH225" s="1">
        <f t="shared" ca="1" si="7"/>
        <v>3</v>
      </c>
    </row>
    <row r="226" spans="32:34" x14ac:dyDescent="0.2">
      <c r="AF226" s="1" t="str">
        <f ca="1">IF(AG226=$B$1,COUNTIF(AG$22:AG226,$B$1),"")</f>
        <v/>
      </c>
      <c r="AG226" s="1" t="str">
        <f ca="1">IF(COUNTIF(AH$22:AH226,AH226)&lt;=AG$20,$B$1,"")</f>
        <v/>
      </c>
      <c r="AH226" s="1">
        <f t="shared" ca="1" si="7"/>
        <v>15</v>
      </c>
    </row>
  </sheetData>
  <sheetProtection password="817E" sheet="1" objects="1" scenarios="1"/>
  <mergeCells count="9">
    <mergeCell ref="B5:B6"/>
    <mergeCell ref="B7:B8"/>
    <mergeCell ref="F6:F7"/>
    <mergeCell ref="E6:E7"/>
    <mergeCell ref="M7:T7"/>
    <mergeCell ref="D7:D8"/>
    <mergeCell ref="D5:D6"/>
    <mergeCell ref="C5:C6"/>
    <mergeCell ref="C7:C8"/>
  </mergeCells>
  <phoneticPr fontId="1"/>
  <printOptions horizontalCentered="1" verticalCentered="1"/>
  <pageMargins left="0.23622047244094491" right="0.23622047244094491" top="0.78740157480314965" bottom="0.23622047244094491" header="0.31496062992125984" footer="0.31496062992125984"/>
  <pageSetup paperSize="9" scale="130" orientation="landscape" r:id="rId1"/>
  <drawing r:id="rId2"/>
  <legacyDrawing r:id="rId3"/>
  <tableParts count="5"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59</vt:i4>
      </vt:variant>
    </vt:vector>
  </HeadingPairs>
  <TitlesOfParts>
    <vt:vector size="61" baseType="lpstr">
      <vt:lpstr>DB</vt:lpstr>
      <vt:lpstr>プリント</vt:lpstr>
      <vt:lpstr>DB画像1</vt:lpstr>
      <vt:lpstr>DB画像10</vt:lpstr>
      <vt:lpstr>DB画像11</vt:lpstr>
      <vt:lpstr>DB画像12</vt:lpstr>
      <vt:lpstr>DB画像13</vt:lpstr>
      <vt:lpstr>DB画像14</vt:lpstr>
      <vt:lpstr>DB画像15</vt:lpstr>
      <vt:lpstr>DB画像16</vt:lpstr>
      <vt:lpstr>DB画像17</vt:lpstr>
      <vt:lpstr>DB画像18</vt:lpstr>
      <vt:lpstr>DB画像19</vt:lpstr>
      <vt:lpstr>DB画像2</vt:lpstr>
      <vt:lpstr>DB画像20</vt:lpstr>
      <vt:lpstr>DB画像21</vt:lpstr>
      <vt:lpstr>DB画像22</vt:lpstr>
      <vt:lpstr>DB画像23</vt:lpstr>
      <vt:lpstr>DB画像24</vt:lpstr>
      <vt:lpstr>DB画像25</vt:lpstr>
      <vt:lpstr>DB画像26</vt:lpstr>
      <vt:lpstr>DB画像27</vt:lpstr>
      <vt:lpstr>DB画像28</vt:lpstr>
      <vt:lpstr>DB画像29</vt:lpstr>
      <vt:lpstr>DB画像3</vt:lpstr>
      <vt:lpstr>DB画像30</vt:lpstr>
      <vt:lpstr>DB画像31</vt:lpstr>
      <vt:lpstr>DB画像32</vt:lpstr>
      <vt:lpstr>DB画像33</vt:lpstr>
      <vt:lpstr>DB画像34</vt:lpstr>
      <vt:lpstr>DB画像35</vt:lpstr>
      <vt:lpstr>DB画像36</vt:lpstr>
      <vt:lpstr>DB画像4</vt:lpstr>
      <vt:lpstr>DB画像5</vt:lpstr>
      <vt:lpstr>DB画像6</vt:lpstr>
      <vt:lpstr>DB画像7</vt:lpstr>
      <vt:lpstr>DB画像8</vt:lpstr>
      <vt:lpstr>DB画像9</vt:lpstr>
      <vt:lpstr>MaxID</vt:lpstr>
      <vt:lpstr>DB!Print_Area</vt:lpstr>
      <vt:lpstr>プリント!Print_Area</vt:lpstr>
      <vt:lpstr>プリント!選択肢1</vt:lpstr>
      <vt:lpstr>プリント!選択肢10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2022-02-08T09:39:18Z</dcterms:modified>
</cp:coreProperties>
</file>